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Q:\Archessai\13xx\1361 TRAFIR\TRAFIR for open data\Measurement data\"/>
    </mc:Choice>
  </mc:AlternateContent>
  <bookViews>
    <workbookView xWindow="0" yWindow="0" windowWidth="23040" windowHeight="9396" tabRatio="620" activeTab="8"/>
  </bookViews>
  <sheets>
    <sheet name="3.1" sheetId="20" r:id="rId1"/>
    <sheet name="3.2" sheetId="17" r:id="rId2"/>
    <sheet name="3.3" sheetId="18" r:id="rId3"/>
    <sheet name="3.4" sheetId="14" r:id="rId4"/>
    <sheet name="3.5" sheetId="15" r:id="rId5"/>
    <sheet name="3.6" sheetId="16" r:id="rId6"/>
    <sheet name="3.7" sheetId="21" r:id="rId7"/>
    <sheet name="Test" sheetId="6" state="hidden" r:id="rId8"/>
    <sheet name="Meas" sheetId="3" r:id="rId9"/>
    <sheet name="Data" sheetId="1" state="hidden" r:id="rId10"/>
    <sheet name="Annex" sheetId="10" r:id="rId11"/>
  </sheets>
  <definedNames>
    <definedName name="affichage">#REF!</definedName>
    <definedName name="cheminbackups">#REF!</definedName>
    <definedName name="cheminfichier">#REF!</definedName>
    <definedName name="deltatchange">#REF!</definedName>
    <definedName name="der">Test!$O$13</definedName>
    <definedName name="dern1">#REF!</definedName>
    <definedName name="dern2">#REF!</definedName>
    <definedName name="état">#REF!</definedName>
    <definedName name="FirstX">Meas!$B$2</definedName>
    <definedName name="FirstY">Meas!$J$1</definedName>
    <definedName name="idbackup">#REF!</definedName>
    <definedName name="LastX">Meas!$B$7001</definedName>
    <definedName name="LastY">Meas!$J$7001</definedName>
    <definedName name="lignemeas">#REF!</definedName>
    <definedName name="lignerate">#REF!</definedName>
    <definedName name="lignesource">#REF!</definedName>
    <definedName name="MDP">#REF!</definedName>
    <definedName name="nombreéch">#REF!</definedName>
    <definedName name="nomdufichier">#REF!</definedName>
    <definedName name="NrVersion">#REF!</definedName>
    <definedName name="numessai">#REF!</definedName>
    <definedName name="paramfonctionchange">#REF!</definedName>
    <definedName name="parammeas">#REF!</definedName>
    <definedName name="paramrate">#REF!</definedName>
    <definedName name="paramsource">#REF!</definedName>
    <definedName name="pausemin">#REF!</definedName>
    <definedName name="pérsave">#REF!</definedName>
    <definedName name="pérscan">#REF!</definedName>
    <definedName name="prem">Test!$O$12</definedName>
    <definedName name="prem1">#REF!</definedName>
    <definedName name="prem2">#REF!</definedName>
    <definedName name="repmeas">#REF!</definedName>
    <definedName name="reprate">#REF!</definedName>
    <definedName name="samplemeas">#REF!</definedName>
    <definedName name="samplerate">#REF!</definedName>
    <definedName name="samplesource">#REF!</definedName>
    <definedName name="sampletemps0">#REF!</definedName>
    <definedName name="tempo1_1">#REF!</definedName>
    <definedName name="tempo1_2">#REF!</definedName>
    <definedName name="tempo1_3">#REF!</definedName>
    <definedName name="tempo1_4">#REF!</definedName>
    <definedName name="tempo1_5">#REF!</definedName>
    <definedName name="tempo1_6">#REF!</definedName>
    <definedName name="tempo2_1">#REF!</definedName>
    <definedName name="tempo2_2">#REF!</definedName>
    <definedName name="tempo2_3">#REF!</definedName>
    <definedName name="tempo2_4">#REF!</definedName>
    <definedName name="tempo2_5">#REF!</definedName>
    <definedName name="tempo2_6">#REF!</definedName>
    <definedName name="tempo3_1">#REF!</definedName>
    <definedName name="tempo3_2">#REF!</definedName>
    <definedName name="tempo3_3">#REF!</definedName>
    <definedName name="tempo3_4">#REF!</definedName>
    <definedName name="tempo3_5">#REF!</definedName>
    <definedName name="tempo3_6">#REF!</definedName>
    <definedName name="temps0change">#REF!</definedName>
    <definedName name="timelastscan">#REF!</definedName>
    <definedName name="timescan0">#REF!</definedName>
    <definedName name="timetemps0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C2" i="3" l="1"/>
  <c r="AW2" i="3" s="1"/>
  <c r="BD2" i="3"/>
  <c r="AX2" i="3" s="1"/>
  <c r="BE2" i="3"/>
  <c r="AY2" i="3" s="1"/>
  <c r="BF2" i="3"/>
  <c r="AZ2" i="3" s="1"/>
  <c r="BG2" i="3"/>
  <c r="BA2" i="3" s="1"/>
  <c r="BH2" i="3"/>
  <c r="BB2" i="3" s="1"/>
  <c r="BC3" i="3"/>
  <c r="AW3" i="3" s="1"/>
  <c r="BD3" i="3"/>
  <c r="AX3" i="3" s="1"/>
  <c r="BE3" i="3"/>
  <c r="AY3" i="3" s="1"/>
  <c r="BF3" i="3"/>
  <c r="AZ3" i="3" s="1"/>
  <c r="BG3" i="3"/>
  <c r="BA3" i="3" s="1"/>
  <c r="BH3" i="3"/>
  <c r="BB3" i="3" s="1"/>
  <c r="BC4" i="3"/>
  <c r="AW4" i="3" s="1"/>
  <c r="BD4" i="3"/>
  <c r="AX4" i="3" s="1"/>
  <c r="BE4" i="3"/>
  <c r="AY4" i="3" s="1"/>
  <c r="BF4" i="3"/>
  <c r="AZ4" i="3" s="1"/>
  <c r="BG4" i="3"/>
  <c r="BA4" i="3" s="1"/>
  <c r="BH4" i="3"/>
  <c r="BB4" i="3" s="1"/>
  <c r="BC5" i="3"/>
  <c r="AW5" i="3" s="1"/>
  <c r="BD5" i="3"/>
  <c r="AX5" i="3" s="1"/>
  <c r="BE5" i="3"/>
  <c r="AY5" i="3" s="1"/>
  <c r="BF5" i="3"/>
  <c r="AZ5" i="3" s="1"/>
  <c r="BG5" i="3"/>
  <c r="BA5" i="3" s="1"/>
  <c r="BH5" i="3"/>
  <c r="BB5" i="3" s="1"/>
  <c r="BC6" i="3"/>
  <c r="AW6" i="3" s="1"/>
  <c r="BD6" i="3"/>
  <c r="AX6" i="3" s="1"/>
  <c r="BE6" i="3"/>
  <c r="AY6" i="3" s="1"/>
  <c r="BF6" i="3"/>
  <c r="AZ6" i="3" s="1"/>
  <c r="BG6" i="3"/>
  <c r="BA6" i="3" s="1"/>
  <c r="BH6" i="3"/>
  <c r="BB6" i="3" s="1"/>
  <c r="BC7" i="3"/>
  <c r="AW7" i="3" s="1"/>
  <c r="BD7" i="3"/>
  <c r="AX7" i="3" s="1"/>
  <c r="BE7" i="3"/>
  <c r="AY7" i="3" s="1"/>
  <c r="BF7" i="3"/>
  <c r="AZ7" i="3" s="1"/>
  <c r="BG7" i="3"/>
  <c r="BA7" i="3" s="1"/>
  <c r="BH7" i="3"/>
  <c r="BB7" i="3" s="1"/>
  <c r="BC8" i="3"/>
  <c r="AW8" i="3" s="1"/>
  <c r="BD8" i="3"/>
  <c r="AX8" i="3" s="1"/>
  <c r="BE8" i="3"/>
  <c r="AY8" i="3" s="1"/>
  <c r="BF8" i="3"/>
  <c r="AZ8" i="3" s="1"/>
  <c r="BG8" i="3"/>
  <c r="BA8" i="3" s="1"/>
  <c r="BH8" i="3"/>
  <c r="BB8" i="3" s="1"/>
  <c r="BC9" i="3"/>
  <c r="AW9" i="3" s="1"/>
  <c r="BD9" i="3"/>
  <c r="AX9" i="3" s="1"/>
  <c r="BE9" i="3"/>
  <c r="AY9" i="3" s="1"/>
  <c r="BF9" i="3"/>
  <c r="AZ9" i="3" s="1"/>
  <c r="BG9" i="3"/>
  <c r="BA9" i="3" s="1"/>
  <c r="BH9" i="3"/>
  <c r="BB9" i="3" s="1"/>
  <c r="BC10" i="3"/>
  <c r="AW10" i="3" s="1"/>
  <c r="BD10" i="3"/>
  <c r="AX10" i="3" s="1"/>
  <c r="BE10" i="3"/>
  <c r="AY10" i="3" s="1"/>
  <c r="BF10" i="3"/>
  <c r="AZ10" i="3" s="1"/>
  <c r="BG10" i="3"/>
  <c r="BA10" i="3" s="1"/>
  <c r="BH10" i="3"/>
  <c r="BB10" i="3" s="1"/>
  <c r="BC11" i="3"/>
  <c r="AW11" i="3" s="1"/>
  <c r="BD11" i="3"/>
  <c r="AX11" i="3" s="1"/>
  <c r="BE11" i="3"/>
  <c r="AY11" i="3" s="1"/>
  <c r="BF11" i="3"/>
  <c r="AZ11" i="3" s="1"/>
  <c r="BG11" i="3"/>
  <c r="BA11" i="3" s="1"/>
  <c r="BH11" i="3"/>
  <c r="BB11" i="3" s="1"/>
  <c r="BC12" i="3"/>
  <c r="AW12" i="3" s="1"/>
  <c r="BD12" i="3"/>
  <c r="AX12" i="3" s="1"/>
  <c r="BE12" i="3"/>
  <c r="AY12" i="3" s="1"/>
  <c r="BF12" i="3"/>
  <c r="AZ12" i="3" s="1"/>
  <c r="BG12" i="3"/>
  <c r="BA12" i="3" s="1"/>
  <c r="BH12" i="3"/>
  <c r="BB12" i="3" s="1"/>
  <c r="BC13" i="3"/>
  <c r="AW13" i="3" s="1"/>
  <c r="BD13" i="3"/>
  <c r="AX13" i="3" s="1"/>
  <c r="BE13" i="3"/>
  <c r="AY13" i="3" s="1"/>
  <c r="BF13" i="3"/>
  <c r="AZ13" i="3" s="1"/>
  <c r="BG13" i="3"/>
  <c r="BA13" i="3" s="1"/>
  <c r="BH13" i="3"/>
  <c r="BB13" i="3" s="1"/>
  <c r="BC14" i="3"/>
  <c r="AW14" i="3" s="1"/>
  <c r="BD14" i="3"/>
  <c r="AX14" i="3" s="1"/>
  <c r="BE14" i="3"/>
  <c r="AY14" i="3" s="1"/>
  <c r="BF14" i="3"/>
  <c r="AZ14" i="3" s="1"/>
  <c r="BG14" i="3"/>
  <c r="BA14" i="3" s="1"/>
  <c r="BH14" i="3"/>
  <c r="BB14" i="3" s="1"/>
  <c r="BC15" i="3"/>
  <c r="AW15" i="3" s="1"/>
  <c r="BD15" i="3"/>
  <c r="AX15" i="3" s="1"/>
  <c r="BE15" i="3"/>
  <c r="AY15" i="3" s="1"/>
  <c r="BF15" i="3"/>
  <c r="AZ15" i="3" s="1"/>
  <c r="BG15" i="3"/>
  <c r="BA15" i="3" s="1"/>
  <c r="BH15" i="3"/>
  <c r="BB15" i="3" s="1"/>
  <c r="BC16" i="3"/>
  <c r="AW16" i="3" s="1"/>
  <c r="BD16" i="3"/>
  <c r="AX16" i="3" s="1"/>
  <c r="BE16" i="3"/>
  <c r="AY16" i="3" s="1"/>
  <c r="BF16" i="3"/>
  <c r="AZ16" i="3" s="1"/>
  <c r="BG16" i="3"/>
  <c r="BA16" i="3" s="1"/>
  <c r="BH16" i="3"/>
  <c r="BB16" i="3" s="1"/>
  <c r="BC17" i="3"/>
  <c r="AW17" i="3" s="1"/>
  <c r="BD17" i="3"/>
  <c r="AX17" i="3" s="1"/>
  <c r="BE17" i="3"/>
  <c r="AY17" i="3" s="1"/>
  <c r="BF17" i="3"/>
  <c r="AZ17" i="3" s="1"/>
  <c r="BG17" i="3"/>
  <c r="BA17" i="3" s="1"/>
  <c r="BH17" i="3"/>
  <c r="BB17" i="3" s="1"/>
  <c r="BC18" i="3"/>
  <c r="AW18" i="3" s="1"/>
  <c r="BD18" i="3"/>
  <c r="AX18" i="3" s="1"/>
  <c r="BE18" i="3"/>
  <c r="AY18" i="3" s="1"/>
  <c r="BF18" i="3"/>
  <c r="AZ18" i="3" s="1"/>
  <c r="BG18" i="3"/>
  <c r="BA18" i="3" s="1"/>
  <c r="BH18" i="3"/>
  <c r="BB18" i="3" s="1"/>
  <c r="BC19" i="3"/>
  <c r="AW19" i="3" s="1"/>
  <c r="BD19" i="3"/>
  <c r="AX19" i="3" s="1"/>
  <c r="BE19" i="3"/>
  <c r="AY19" i="3" s="1"/>
  <c r="BF19" i="3"/>
  <c r="AZ19" i="3" s="1"/>
  <c r="BG19" i="3"/>
  <c r="BA19" i="3" s="1"/>
  <c r="BH19" i="3"/>
  <c r="BB19" i="3" s="1"/>
  <c r="BC20" i="3"/>
  <c r="AW20" i="3" s="1"/>
  <c r="BD20" i="3"/>
  <c r="AX20" i="3" s="1"/>
  <c r="BE20" i="3"/>
  <c r="AY20" i="3" s="1"/>
  <c r="BF20" i="3"/>
  <c r="AZ20" i="3" s="1"/>
  <c r="BG20" i="3"/>
  <c r="BA20" i="3" s="1"/>
  <c r="BH20" i="3"/>
  <c r="BB20" i="3" s="1"/>
  <c r="BC21" i="3"/>
  <c r="AW21" i="3" s="1"/>
  <c r="BD21" i="3"/>
  <c r="AX21" i="3" s="1"/>
  <c r="BE21" i="3"/>
  <c r="AY21" i="3" s="1"/>
  <c r="BF21" i="3"/>
  <c r="AZ21" i="3" s="1"/>
  <c r="BG21" i="3"/>
  <c r="BA21" i="3" s="1"/>
  <c r="BH21" i="3"/>
  <c r="BB21" i="3" s="1"/>
  <c r="BC22" i="3"/>
  <c r="AW22" i="3" s="1"/>
  <c r="BD22" i="3"/>
  <c r="AX22" i="3" s="1"/>
  <c r="BE22" i="3"/>
  <c r="AY22" i="3" s="1"/>
  <c r="BF22" i="3"/>
  <c r="AZ22" i="3" s="1"/>
  <c r="BG22" i="3"/>
  <c r="BA22" i="3" s="1"/>
  <c r="BH22" i="3"/>
  <c r="BB22" i="3" s="1"/>
  <c r="BC23" i="3"/>
  <c r="AW23" i="3" s="1"/>
  <c r="BD23" i="3"/>
  <c r="AX23" i="3" s="1"/>
  <c r="BE23" i="3"/>
  <c r="AY23" i="3" s="1"/>
  <c r="BF23" i="3"/>
  <c r="AZ23" i="3" s="1"/>
  <c r="BG23" i="3"/>
  <c r="BA23" i="3" s="1"/>
  <c r="BH23" i="3"/>
  <c r="BB23" i="3" s="1"/>
  <c r="BC24" i="3"/>
  <c r="AW24" i="3" s="1"/>
  <c r="BD24" i="3"/>
  <c r="AX24" i="3" s="1"/>
  <c r="BE24" i="3"/>
  <c r="AY24" i="3" s="1"/>
  <c r="BF24" i="3"/>
  <c r="AZ24" i="3" s="1"/>
  <c r="BG24" i="3"/>
  <c r="BA24" i="3" s="1"/>
  <c r="BH24" i="3"/>
  <c r="BB24" i="3" s="1"/>
  <c r="BC25" i="3"/>
  <c r="AW25" i="3" s="1"/>
  <c r="BD25" i="3"/>
  <c r="AX25" i="3" s="1"/>
  <c r="BE25" i="3"/>
  <c r="AY25" i="3" s="1"/>
  <c r="BF25" i="3"/>
  <c r="AZ25" i="3" s="1"/>
  <c r="BG25" i="3"/>
  <c r="BA25" i="3" s="1"/>
  <c r="BH25" i="3"/>
  <c r="BB25" i="3" s="1"/>
  <c r="BC26" i="3"/>
  <c r="AW26" i="3" s="1"/>
  <c r="BD26" i="3"/>
  <c r="AX26" i="3" s="1"/>
  <c r="BE26" i="3"/>
  <c r="AY26" i="3" s="1"/>
  <c r="BF26" i="3"/>
  <c r="AZ26" i="3" s="1"/>
  <c r="BG26" i="3"/>
  <c r="BA26" i="3" s="1"/>
  <c r="BH26" i="3"/>
  <c r="BB26" i="3" s="1"/>
  <c r="BC27" i="3"/>
  <c r="AW27" i="3" s="1"/>
  <c r="BD27" i="3"/>
  <c r="AX27" i="3" s="1"/>
  <c r="BE27" i="3"/>
  <c r="AY27" i="3" s="1"/>
  <c r="BF27" i="3"/>
  <c r="AZ27" i="3" s="1"/>
  <c r="BG27" i="3"/>
  <c r="BA27" i="3" s="1"/>
  <c r="BH27" i="3"/>
  <c r="BB27" i="3" s="1"/>
  <c r="BC28" i="3"/>
  <c r="AW28" i="3" s="1"/>
  <c r="BD28" i="3"/>
  <c r="AX28" i="3" s="1"/>
  <c r="BE28" i="3"/>
  <c r="AY28" i="3" s="1"/>
  <c r="BF28" i="3"/>
  <c r="AZ28" i="3" s="1"/>
  <c r="BG28" i="3"/>
  <c r="BA28" i="3" s="1"/>
  <c r="BH28" i="3"/>
  <c r="BB28" i="3" s="1"/>
  <c r="BC29" i="3"/>
  <c r="AW29" i="3" s="1"/>
  <c r="BD29" i="3"/>
  <c r="AX29" i="3" s="1"/>
  <c r="BE29" i="3"/>
  <c r="AY29" i="3" s="1"/>
  <c r="BF29" i="3"/>
  <c r="AZ29" i="3" s="1"/>
  <c r="BG29" i="3"/>
  <c r="BA29" i="3" s="1"/>
  <c r="BH29" i="3"/>
  <c r="BB29" i="3" s="1"/>
  <c r="BC30" i="3"/>
  <c r="AW30" i="3" s="1"/>
  <c r="BD30" i="3"/>
  <c r="AX30" i="3" s="1"/>
  <c r="BE30" i="3"/>
  <c r="AY30" i="3" s="1"/>
  <c r="BF30" i="3"/>
  <c r="AZ30" i="3" s="1"/>
  <c r="BG30" i="3"/>
  <c r="BA30" i="3" s="1"/>
  <c r="BH30" i="3"/>
  <c r="BC31" i="3"/>
  <c r="AW31" i="3" s="1"/>
  <c r="BD31" i="3"/>
  <c r="AX31" i="3" s="1"/>
  <c r="BE31" i="3"/>
  <c r="AY31" i="3" s="1"/>
  <c r="BF31" i="3"/>
  <c r="AZ31" i="3" s="1"/>
  <c r="BG31" i="3"/>
  <c r="BA31" i="3" s="1"/>
  <c r="BH31" i="3"/>
  <c r="BB31" i="3" s="1"/>
  <c r="BC32" i="3"/>
  <c r="AW32" i="3" s="1"/>
  <c r="BD32" i="3"/>
  <c r="AX32" i="3" s="1"/>
  <c r="BE32" i="3"/>
  <c r="AY32" i="3" s="1"/>
  <c r="BF32" i="3"/>
  <c r="AZ32" i="3" s="1"/>
  <c r="BG32" i="3"/>
  <c r="BA32" i="3" s="1"/>
  <c r="BH32" i="3"/>
  <c r="BB32" i="3" s="1"/>
  <c r="BC33" i="3"/>
  <c r="AW33" i="3" s="1"/>
  <c r="BD33" i="3"/>
  <c r="AX33" i="3" s="1"/>
  <c r="BE33" i="3"/>
  <c r="AY33" i="3" s="1"/>
  <c r="BF33" i="3"/>
  <c r="AZ33" i="3" s="1"/>
  <c r="BG33" i="3"/>
  <c r="BA33" i="3" s="1"/>
  <c r="BH33" i="3"/>
  <c r="BB33" i="3" s="1"/>
  <c r="BC34" i="3"/>
  <c r="AW34" i="3" s="1"/>
  <c r="BD34" i="3"/>
  <c r="AX34" i="3" s="1"/>
  <c r="BE34" i="3"/>
  <c r="AY34" i="3" s="1"/>
  <c r="BF34" i="3"/>
  <c r="AZ34" i="3" s="1"/>
  <c r="BG34" i="3"/>
  <c r="BA34" i="3" s="1"/>
  <c r="BH34" i="3"/>
  <c r="BB34" i="3" s="1"/>
  <c r="BC35" i="3"/>
  <c r="AW35" i="3" s="1"/>
  <c r="BD35" i="3"/>
  <c r="AX35" i="3" s="1"/>
  <c r="BE35" i="3"/>
  <c r="AY35" i="3" s="1"/>
  <c r="BF35" i="3"/>
  <c r="AZ35" i="3" s="1"/>
  <c r="BG35" i="3"/>
  <c r="BA35" i="3" s="1"/>
  <c r="BH35" i="3"/>
  <c r="BB35" i="3" s="1"/>
  <c r="BC36" i="3"/>
  <c r="AW36" i="3" s="1"/>
  <c r="BD36" i="3"/>
  <c r="AX36" i="3" s="1"/>
  <c r="BE36" i="3"/>
  <c r="AY36" i="3" s="1"/>
  <c r="BF36" i="3"/>
  <c r="AZ36" i="3" s="1"/>
  <c r="BG36" i="3"/>
  <c r="BA36" i="3" s="1"/>
  <c r="BH36" i="3"/>
  <c r="BB36" i="3" s="1"/>
  <c r="BC37" i="3"/>
  <c r="AW37" i="3" s="1"/>
  <c r="BD37" i="3"/>
  <c r="AX37" i="3" s="1"/>
  <c r="BE37" i="3"/>
  <c r="AY37" i="3" s="1"/>
  <c r="BF37" i="3"/>
  <c r="AZ37" i="3" s="1"/>
  <c r="BG37" i="3"/>
  <c r="BA37" i="3" s="1"/>
  <c r="BH37" i="3"/>
  <c r="BB37" i="3" s="1"/>
  <c r="BC38" i="3"/>
  <c r="AW38" i="3" s="1"/>
  <c r="BD38" i="3"/>
  <c r="AX38" i="3" s="1"/>
  <c r="BE38" i="3"/>
  <c r="AY38" i="3" s="1"/>
  <c r="BF38" i="3"/>
  <c r="AZ38" i="3" s="1"/>
  <c r="BG38" i="3"/>
  <c r="BA38" i="3" s="1"/>
  <c r="BH38" i="3"/>
  <c r="BB38" i="3" s="1"/>
  <c r="BC39" i="3"/>
  <c r="AW39" i="3" s="1"/>
  <c r="BD39" i="3"/>
  <c r="AX39" i="3" s="1"/>
  <c r="BE39" i="3"/>
  <c r="AY39" i="3" s="1"/>
  <c r="BF39" i="3"/>
  <c r="AZ39" i="3" s="1"/>
  <c r="BG39" i="3"/>
  <c r="BA39" i="3" s="1"/>
  <c r="BH39" i="3"/>
  <c r="BB39" i="3" s="1"/>
  <c r="BC40" i="3"/>
  <c r="AW40" i="3" s="1"/>
  <c r="BD40" i="3"/>
  <c r="AX40" i="3" s="1"/>
  <c r="BE40" i="3"/>
  <c r="AY40" i="3" s="1"/>
  <c r="BF40" i="3"/>
  <c r="AZ40" i="3" s="1"/>
  <c r="BG40" i="3"/>
  <c r="BA40" i="3" s="1"/>
  <c r="BH40" i="3"/>
  <c r="BB40" i="3" s="1"/>
  <c r="BC41" i="3"/>
  <c r="AW41" i="3" s="1"/>
  <c r="BD41" i="3"/>
  <c r="AX41" i="3" s="1"/>
  <c r="BE41" i="3"/>
  <c r="AY41" i="3" s="1"/>
  <c r="BF41" i="3"/>
  <c r="AZ41" i="3" s="1"/>
  <c r="BG41" i="3"/>
  <c r="BA41" i="3" s="1"/>
  <c r="BH41" i="3"/>
  <c r="BB41" i="3" s="1"/>
  <c r="BC42" i="3"/>
  <c r="AW42" i="3" s="1"/>
  <c r="BD42" i="3"/>
  <c r="AX42" i="3" s="1"/>
  <c r="BE42" i="3"/>
  <c r="AY42" i="3" s="1"/>
  <c r="BF42" i="3"/>
  <c r="AZ42" i="3" s="1"/>
  <c r="BG42" i="3"/>
  <c r="BA42" i="3" s="1"/>
  <c r="BH42" i="3"/>
  <c r="BB42" i="3" s="1"/>
  <c r="BC43" i="3"/>
  <c r="AW43" i="3" s="1"/>
  <c r="BD43" i="3"/>
  <c r="AX43" i="3" s="1"/>
  <c r="BE43" i="3"/>
  <c r="AY43" i="3" s="1"/>
  <c r="BF43" i="3"/>
  <c r="AZ43" i="3" s="1"/>
  <c r="BG43" i="3"/>
  <c r="BA43" i="3" s="1"/>
  <c r="BH43" i="3"/>
  <c r="BB43" i="3" s="1"/>
  <c r="BC44" i="3"/>
  <c r="AW44" i="3" s="1"/>
  <c r="BD44" i="3"/>
  <c r="AX44" i="3" s="1"/>
  <c r="BE44" i="3"/>
  <c r="AY44" i="3" s="1"/>
  <c r="BF44" i="3"/>
  <c r="AZ44" i="3" s="1"/>
  <c r="BG44" i="3"/>
  <c r="BA44" i="3" s="1"/>
  <c r="BH44" i="3"/>
  <c r="BB44" i="3" s="1"/>
  <c r="BC45" i="3"/>
  <c r="AW45" i="3" s="1"/>
  <c r="BD45" i="3"/>
  <c r="AX45" i="3" s="1"/>
  <c r="BE45" i="3"/>
  <c r="AY45" i="3" s="1"/>
  <c r="BF45" i="3"/>
  <c r="AZ45" i="3" s="1"/>
  <c r="BG45" i="3"/>
  <c r="BA45" i="3" s="1"/>
  <c r="BH45" i="3"/>
  <c r="BB45" i="3" s="1"/>
  <c r="BC46" i="3"/>
  <c r="AW46" i="3" s="1"/>
  <c r="BD46" i="3"/>
  <c r="AX46" i="3" s="1"/>
  <c r="BE46" i="3"/>
  <c r="AY46" i="3" s="1"/>
  <c r="BF46" i="3"/>
  <c r="AZ46" i="3" s="1"/>
  <c r="BG46" i="3"/>
  <c r="BA46" i="3" s="1"/>
  <c r="BH46" i="3"/>
  <c r="BB46" i="3" s="1"/>
  <c r="BC47" i="3"/>
  <c r="AW47" i="3" s="1"/>
  <c r="BD47" i="3"/>
  <c r="AX47" i="3" s="1"/>
  <c r="BE47" i="3"/>
  <c r="AY47" i="3" s="1"/>
  <c r="BF47" i="3"/>
  <c r="AZ47" i="3" s="1"/>
  <c r="BG47" i="3"/>
  <c r="BA47" i="3" s="1"/>
  <c r="BH47" i="3"/>
  <c r="BB47" i="3" s="1"/>
  <c r="BC48" i="3"/>
  <c r="AW48" i="3" s="1"/>
  <c r="BD48" i="3"/>
  <c r="AX48" i="3" s="1"/>
  <c r="BE48" i="3"/>
  <c r="AY48" i="3" s="1"/>
  <c r="BF48" i="3"/>
  <c r="AZ48" i="3" s="1"/>
  <c r="BG48" i="3"/>
  <c r="BA48" i="3" s="1"/>
  <c r="BH48" i="3"/>
  <c r="BB48" i="3" s="1"/>
  <c r="BC49" i="3"/>
  <c r="AW49" i="3" s="1"/>
  <c r="BD49" i="3"/>
  <c r="AX49" i="3" s="1"/>
  <c r="BE49" i="3"/>
  <c r="AY49" i="3" s="1"/>
  <c r="BF49" i="3"/>
  <c r="AZ49" i="3" s="1"/>
  <c r="BG49" i="3"/>
  <c r="BA49" i="3" s="1"/>
  <c r="BH49" i="3"/>
  <c r="BB49" i="3" s="1"/>
  <c r="BC50" i="3"/>
  <c r="AW50" i="3" s="1"/>
  <c r="BD50" i="3"/>
  <c r="AX50" i="3" s="1"/>
  <c r="BE50" i="3"/>
  <c r="AY50" i="3" s="1"/>
  <c r="BF50" i="3"/>
  <c r="AZ50" i="3" s="1"/>
  <c r="BG50" i="3"/>
  <c r="BA50" i="3" s="1"/>
  <c r="BH50" i="3"/>
  <c r="BB50" i="3" s="1"/>
  <c r="BC51" i="3"/>
  <c r="AW51" i="3" s="1"/>
  <c r="BD51" i="3"/>
  <c r="AX51" i="3" s="1"/>
  <c r="BE51" i="3"/>
  <c r="AY51" i="3" s="1"/>
  <c r="BF51" i="3"/>
  <c r="AZ51" i="3" s="1"/>
  <c r="BG51" i="3"/>
  <c r="BA51" i="3" s="1"/>
  <c r="BH51" i="3"/>
  <c r="BB51" i="3" s="1"/>
  <c r="BC52" i="3"/>
  <c r="AW52" i="3" s="1"/>
  <c r="BD52" i="3"/>
  <c r="AX52" i="3" s="1"/>
  <c r="BE52" i="3"/>
  <c r="AY52" i="3" s="1"/>
  <c r="BF52" i="3"/>
  <c r="AZ52" i="3" s="1"/>
  <c r="BG52" i="3"/>
  <c r="BA52" i="3" s="1"/>
  <c r="BH52" i="3"/>
  <c r="BB52" i="3" s="1"/>
  <c r="BC53" i="3"/>
  <c r="AW53" i="3" s="1"/>
  <c r="BD53" i="3"/>
  <c r="AX53" i="3" s="1"/>
  <c r="BE53" i="3"/>
  <c r="AY53" i="3" s="1"/>
  <c r="BF53" i="3"/>
  <c r="AZ53" i="3" s="1"/>
  <c r="BG53" i="3"/>
  <c r="BA53" i="3" s="1"/>
  <c r="BH53" i="3"/>
  <c r="BB53" i="3" s="1"/>
  <c r="BC54" i="3"/>
  <c r="AW54" i="3" s="1"/>
  <c r="BD54" i="3"/>
  <c r="AX54" i="3" s="1"/>
  <c r="BE54" i="3"/>
  <c r="AY54" i="3" s="1"/>
  <c r="BF54" i="3"/>
  <c r="AZ54" i="3" s="1"/>
  <c r="BG54" i="3"/>
  <c r="BA54" i="3" s="1"/>
  <c r="BH54" i="3"/>
  <c r="BB54" i="3" s="1"/>
  <c r="BC55" i="3"/>
  <c r="AW55" i="3" s="1"/>
  <c r="BD55" i="3"/>
  <c r="AX55" i="3" s="1"/>
  <c r="BE55" i="3"/>
  <c r="AY55" i="3" s="1"/>
  <c r="BF55" i="3"/>
  <c r="AZ55" i="3" s="1"/>
  <c r="BG55" i="3"/>
  <c r="BA55" i="3" s="1"/>
  <c r="BH55" i="3"/>
  <c r="BB55" i="3" s="1"/>
  <c r="BC56" i="3"/>
  <c r="AW56" i="3" s="1"/>
  <c r="BD56" i="3"/>
  <c r="AX56" i="3" s="1"/>
  <c r="BE56" i="3"/>
  <c r="AY56" i="3" s="1"/>
  <c r="BF56" i="3"/>
  <c r="AZ56" i="3" s="1"/>
  <c r="BG56" i="3"/>
  <c r="BA56" i="3" s="1"/>
  <c r="BH56" i="3"/>
  <c r="BB56" i="3" s="1"/>
  <c r="BC57" i="3"/>
  <c r="AW57" i="3" s="1"/>
  <c r="BD57" i="3"/>
  <c r="AX57" i="3" s="1"/>
  <c r="BE57" i="3"/>
  <c r="AY57" i="3" s="1"/>
  <c r="BF57" i="3"/>
  <c r="AZ57" i="3" s="1"/>
  <c r="BG57" i="3"/>
  <c r="BA57" i="3" s="1"/>
  <c r="BH57" i="3"/>
  <c r="BB57" i="3" s="1"/>
  <c r="BC58" i="3"/>
  <c r="AW58" i="3" s="1"/>
  <c r="BD58" i="3"/>
  <c r="AX58" i="3" s="1"/>
  <c r="BE58" i="3"/>
  <c r="AY58" i="3" s="1"/>
  <c r="BF58" i="3"/>
  <c r="AZ58" i="3" s="1"/>
  <c r="BG58" i="3"/>
  <c r="BA58" i="3" s="1"/>
  <c r="BH58" i="3"/>
  <c r="BB58" i="3" s="1"/>
  <c r="BC59" i="3"/>
  <c r="AW59" i="3" s="1"/>
  <c r="BD59" i="3"/>
  <c r="AX59" i="3" s="1"/>
  <c r="BE59" i="3"/>
  <c r="BF59" i="3"/>
  <c r="AZ59" i="3" s="1"/>
  <c r="BG59" i="3"/>
  <c r="BA59" i="3" s="1"/>
  <c r="BH59" i="3"/>
  <c r="BB59" i="3" s="1"/>
  <c r="BC60" i="3"/>
  <c r="AW60" i="3" s="1"/>
  <c r="BD60" i="3"/>
  <c r="AX60" i="3" s="1"/>
  <c r="BE60" i="3"/>
  <c r="AY60" i="3" s="1"/>
  <c r="BF60" i="3"/>
  <c r="AZ60" i="3" s="1"/>
  <c r="BG60" i="3"/>
  <c r="BA60" i="3" s="1"/>
  <c r="BH60" i="3"/>
  <c r="BB60" i="3" s="1"/>
  <c r="BC61" i="3"/>
  <c r="AW61" i="3" s="1"/>
  <c r="BD61" i="3"/>
  <c r="AX61" i="3" s="1"/>
  <c r="BE61" i="3"/>
  <c r="AY61" i="3" s="1"/>
  <c r="BF61" i="3"/>
  <c r="AZ61" i="3" s="1"/>
  <c r="BG61" i="3"/>
  <c r="BA61" i="3" s="1"/>
  <c r="BH61" i="3"/>
  <c r="BB61" i="3" s="1"/>
  <c r="BC62" i="3"/>
  <c r="AW62" i="3" s="1"/>
  <c r="BD62" i="3"/>
  <c r="AX62" i="3" s="1"/>
  <c r="BE62" i="3"/>
  <c r="AY62" i="3" s="1"/>
  <c r="BF62" i="3"/>
  <c r="AZ62" i="3" s="1"/>
  <c r="BG62" i="3"/>
  <c r="BA62" i="3" s="1"/>
  <c r="BH62" i="3"/>
  <c r="BB62" i="3" s="1"/>
  <c r="BC63" i="3"/>
  <c r="AW63" i="3" s="1"/>
  <c r="BD63" i="3"/>
  <c r="AX63" i="3" s="1"/>
  <c r="BE63" i="3"/>
  <c r="AY63" i="3" s="1"/>
  <c r="BF63" i="3"/>
  <c r="AZ63" i="3" s="1"/>
  <c r="BG63" i="3"/>
  <c r="BA63" i="3" s="1"/>
  <c r="BH63" i="3"/>
  <c r="BB63" i="3" s="1"/>
  <c r="BC64" i="3"/>
  <c r="AW64" i="3" s="1"/>
  <c r="BD64" i="3"/>
  <c r="AX64" i="3" s="1"/>
  <c r="BE64" i="3"/>
  <c r="AY64" i="3" s="1"/>
  <c r="BF64" i="3"/>
  <c r="AZ64" i="3" s="1"/>
  <c r="BG64" i="3"/>
  <c r="BA64" i="3" s="1"/>
  <c r="BH64" i="3"/>
  <c r="BB64" i="3" s="1"/>
  <c r="BC65" i="3"/>
  <c r="AW65" i="3" s="1"/>
  <c r="BD65" i="3"/>
  <c r="AX65" i="3" s="1"/>
  <c r="BE65" i="3"/>
  <c r="AY65" i="3" s="1"/>
  <c r="BF65" i="3"/>
  <c r="AZ65" i="3" s="1"/>
  <c r="BG65" i="3"/>
  <c r="BA65" i="3" s="1"/>
  <c r="BH65" i="3"/>
  <c r="BB65" i="3" s="1"/>
  <c r="BC66" i="3"/>
  <c r="AW66" i="3" s="1"/>
  <c r="BD66" i="3"/>
  <c r="AX66" i="3" s="1"/>
  <c r="BE66" i="3"/>
  <c r="AY66" i="3" s="1"/>
  <c r="BF66" i="3"/>
  <c r="AZ66" i="3" s="1"/>
  <c r="BG66" i="3"/>
  <c r="BA66" i="3" s="1"/>
  <c r="BH66" i="3"/>
  <c r="BB66" i="3" s="1"/>
  <c r="BC67" i="3"/>
  <c r="AW67" i="3" s="1"/>
  <c r="BD67" i="3"/>
  <c r="AX67" i="3" s="1"/>
  <c r="BE67" i="3"/>
  <c r="AY67" i="3" s="1"/>
  <c r="BF67" i="3"/>
  <c r="AZ67" i="3" s="1"/>
  <c r="BG67" i="3"/>
  <c r="BA67" i="3" s="1"/>
  <c r="BH67" i="3"/>
  <c r="BB67" i="3" s="1"/>
  <c r="BC68" i="3"/>
  <c r="AW68" i="3" s="1"/>
  <c r="BD68" i="3"/>
  <c r="AX68" i="3" s="1"/>
  <c r="BE68" i="3"/>
  <c r="AY68" i="3" s="1"/>
  <c r="BF68" i="3"/>
  <c r="AZ68" i="3" s="1"/>
  <c r="BG68" i="3"/>
  <c r="BA68" i="3" s="1"/>
  <c r="BH68" i="3"/>
  <c r="BB68" i="3" s="1"/>
  <c r="BC69" i="3"/>
  <c r="AW69" i="3" s="1"/>
  <c r="BD69" i="3"/>
  <c r="AX69" i="3" s="1"/>
  <c r="BE69" i="3"/>
  <c r="AY69" i="3" s="1"/>
  <c r="BF69" i="3"/>
  <c r="AZ69" i="3" s="1"/>
  <c r="BG69" i="3"/>
  <c r="BA69" i="3" s="1"/>
  <c r="BH69" i="3"/>
  <c r="BB69" i="3" s="1"/>
  <c r="BC70" i="3"/>
  <c r="AW70" i="3" s="1"/>
  <c r="BD70" i="3"/>
  <c r="AX70" i="3" s="1"/>
  <c r="BE70" i="3"/>
  <c r="AY70" i="3" s="1"/>
  <c r="BF70" i="3"/>
  <c r="AZ70" i="3" s="1"/>
  <c r="BG70" i="3"/>
  <c r="BA70" i="3" s="1"/>
  <c r="BH70" i="3"/>
  <c r="BB70" i="3" s="1"/>
  <c r="BC71" i="3"/>
  <c r="AW71" i="3" s="1"/>
  <c r="BD71" i="3"/>
  <c r="AX71" i="3" s="1"/>
  <c r="BE71" i="3"/>
  <c r="AY71" i="3" s="1"/>
  <c r="BF71" i="3"/>
  <c r="AZ71" i="3" s="1"/>
  <c r="BG71" i="3"/>
  <c r="BA71" i="3" s="1"/>
  <c r="BH71" i="3"/>
  <c r="BB71" i="3" s="1"/>
  <c r="BC72" i="3"/>
  <c r="AW72" i="3" s="1"/>
  <c r="BD72" i="3"/>
  <c r="AX72" i="3" s="1"/>
  <c r="BE72" i="3"/>
  <c r="AY72" i="3" s="1"/>
  <c r="BF72" i="3"/>
  <c r="AZ72" i="3" s="1"/>
  <c r="BG72" i="3"/>
  <c r="BA72" i="3" s="1"/>
  <c r="BH72" i="3"/>
  <c r="BB72" i="3" s="1"/>
  <c r="BC73" i="3"/>
  <c r="AW73" i="3" s="1"/>
  <c r="BD73" i="3"/>
  <c r="AX73" i="3" s="1"/>
  <c r="BE73" i="3"/>
  <c r="AY73" i="3" s="1"/>
  <c r="BF73" i="3"/>
  <c r="AZ73" i="3" s="1"/>
  <c r="BG73" i="3"/>
  <c r="BA73" i="3" s="1"/>
  <c r="BH73" i="3"/>
  <c r="BB73" i="3" s="1"/>
  <c r="BC74" i="3"/>
  <c r="AW74" i="3" s="1"/>
  <c r="BD74" i="3"/>
  <c r="AX74" i="3" s="1"/>
  <c r="BE74" i="3"/>
  <c r="AY74" i="3" s="1"/>
  <c r="BF74" i="3"/>
  <c r="AZ74" i="3" s="1"/>
  <c r="BG74" i="3"/>
  <c r="BA74" i="3" s="1"/>
  <c r="BH74" i="3"/>
  <c r="BB74" i="3" s="1"/>
  <c r="BC75" i="3"/>
  <c r="AW75" i="3" s="1"/>
  <c r="BD75" i="3"/>
  <c r="AX75" i="3" s="1"/>
  <c r="BE75" i="3"/>
  <c r="AY75" i="3" s="1"/>
  <c r="BF75" i="3"/>
  <c r="AZ75" i="3" s="1"/>
  <c r="BG75" i="3"/>
  <c r="BA75" i="3" s="1"/>
  <c r="BH75" i="3"/>
  <c r="BB75" i="3" s="1"/>
  <c r="BC76" i="3"/>
  <c r="AW76" i="3" s="1"/>
  <c r="BD76" i="3"/>
  <c r="AX76" i="3" s="1"/>
  <c r="BE76" i="3"/>
  <c r="AY76" i="3" s="1"/>
  <c r="BF76" i="3"/>
  <c r="AZ76" i="3" s="1"/>
  <c r="BG76" i="3"/>
  <c r="BA76" i="3" s="1"/>
  <c r="BH76" i="3"/>
  <c r="BB76" i="3" s="1"/>
  <c r="BC77" i="3"/>
  <c r="AW77" i="3" s="1"/>
  <c r="BD77" i="3"/>
  <c r="AX77" i="3" s="1"/>
  <c r="BE77" i="3"/>
  <c r="AY77" i="3" s="1"/>
  <c r="BF77" i="3"/>
  <c r="AZ77" i="3" s="1"/>
  <c r="BG77" i="3"/>
  <c r="BA77" i="3" s="1"/>
  <c r="BH77" i="3"/>
  <c r="BB77" i="3" s="1"/>
  <c r="BC78" i="3"/>
  <c r="AW78" i="3" s="1"/>
  <c r="BD78" i="3"/>
  <c r="AX78" i="3" s="1"/>
  <c r="BE78" i="3"/>
  <c r="AY78" i="3" s="1"/>
  <c r="BF78" i="3"/>
  <c r="AZ78" i="3" s="1"/>
  <c r="BG78" i="3"/>
  <c r="BA78" i="3" s="1"/>
  <c r="BH78" i="3"/>
  <c r="BB78" i="3" s="1"/>
  <c r="BC79" i="3"/>
  <c r="AW79" i="3" s="1"/>
  <c r="BD79" i="3"/>
  <c r="AX79" i="3" s="1"/>
  <c r="BE79" i="3"/>
  <c r="AY79" i="3" s="1"/>
  <c r="BF79" i="3"/>
  <c r="AZ79" i="3" s="1"/>
  <c r="BG79" i="3"/>
  <c r="BA79" i="3" s="1"/>
  <c r="BH79" i="3"/>
  <c r="BB79" i="3" s="1"/>
  <c r="BC80" i="3"/>
  <c r="AW80" i="3" s="1"/>
  <c r="BD80" i="3"/>
  <c r="AX80" i="3" s="1"/>
  <c r="BE80" i="3"/>
  <c r="AY80" i="3" s="1"/>
  <c r="BF80" i="3"/>
  <c r="AZ80" i="3" s="1"/>
  <c r="BG80" i="3"/>
  <c r="BA80" i="3" s="1"/>
  <c r="BH80" i="3"/>
  <c r="BB80" i="3" s="1"/>
  <c r="BC81" i="3"/>
  <c r="AW81" i="3" s="1"/>
  <c r="BD81" i="3"/>
  <c r="AX81" i="3" s="1"/>
  <c r="BE81" i="3"/>
  <c r="AY81" i="3" s="1"/>
  <c r="BF81" i="3"/>
  <c r="AZ81" i="3" s="1"/>
  <c r="BG81" i="3"/>
  <c r="BA81" i="3" s="1"/>
  <c r="BH81" i="3"/>
  <c r="BB81" i="3" s="1"/>
  <c r="BC82" i="3"/>
  <c r="AW82" i="3" s="1"/>
  <c r="BD82" i="3"/>
  <c r="AX82" i="3" s="1"/>
  <c r="BE82" i="3"/>
  <c r="AY82" i="3" s="1"/>
  <c r="BF82" i="3"/>
  <c r="AZ82" i="3" s="1"/>
  <c r="BG82" i="3"/>
  <c r="BA82" i="3" s="1"/>
  <c r="BH82" i="3"/>
  <c r="BB82" i="3" s="1"/>
  <c r="BC83" i="3"/>
  <c r="AW83" i="3" s="1"/>
  <c r="BD83" i="3"/>
  <c r="AX83" i="3" s="1"/>
  <c r="BE83" i="3"/>
  <c r="AY83" i="3" s="1"/>
  <c r="BF83" i="3"/>
  <c r="AZ83" i="3" s="1"/>
  <c r="BG83" i="3"/>
  <c r="BA83" i="3" s="1"/>
  <c r="BH83" i="3"/>
  <c r="BB83" i="3" s="1"/>
  <c r="BC84" i="3"/>
  <c r="AW84" i="3" s="1"/>
  <c r="BD84" i="3"/>
  <c r="AX84" i="3" s="1"/>
  <c r="BE84" i="3"/>
  <c r="AY84" i="3" s="1"/>
  <c r="BF84" i="3"/>
  <c r="AZ84" i="3" s="1"/>
  <c r="BG84" i="3"/>
  <c r="BA84" i="3" s="1"/>
  <c r="BH84" i="3"/>
  <c r="BB84" i="3" s="1"/>
  <c r="BC85" i="3"/>
  <c r="AW85" i="3" s="1"/>
  <c r="BD85" i="3"/>
  <c r="AX85" i="3" s="1"/>
  <c r="BE85" i="3"/>
  <c r="AY85" i="3" s="1"/>
  <c r="BF85" i="3"/>
  <c r="AZ85" i="3" s="1"/>
  <c r="BG85" i="3"/>
  <c r="BA85" i="3" s="1"/>
  <c r="BH85" i="3"/>
  <c r="BB85" i="3" s="1"/>
  <c r="BC86" i="3"/>
  <c r="AW86" i="3" s="1"/>
  <c r="BD86" i="3"/>
  <c r="AX86" i="3" s="1"/>
  <c r="BE86" i="3"/>
  <c r="AY86" i="3" s="1"/>
  <c r="BF86" i="3"/>
  <c r="AZ86" i="3" s="1"/>
  <c r="BG86" i="3"/>
  <c r="BA86" i="3" s="1"/>
  <c r="BH86" i="3"/>
  <c r="BB86" i="3" s="1"/>
  <c r="BC87" i="3"/>
  <c r="AW87" i="3" s="1"/>
  <c r="BD87" i="3"/>
  <c r="AX87" i="3" s="1"/>
  <c r="BE87" i="3"/>
  <c r="AY87" i="3" s="1"/>
  <c r="BF87" i="3"/>
  <c r="AZ87" i="3" s="1"/>
  <c r="BG87" i="3"/>
  <c r="BA87" i="3" s="1"/>
  <c r="BH87" i="3"/>
  <c r="BB87" i="3" s="1"/>
  <c r="BC88" i="3"/>
  <c r="AW88" i="3" s="1"/>
  <c r="BD88" i="3"/>
  <c r="AX88" i="3" s="1"/>
  <c r="BE88" i="3"/>
  <c r="AY88" i="3" s="1"/>
  <c r="BF88" i="3"/>
  <c r="AZ88" i="3" s="1"/>
  <c r="BG88" i="3"/>
  <c r="BA88" i="3" s="1"/>
  <c r="BH88" i="3"/>
  <c r="BB88" i="3" s="1"/>
  <c r="BC89" i="3"/>
  <c r="AW89" i="3" s="1"/>
  <c r="BD89" i="3"/>
  <c r="AX89" i="3" s="1"/>
  <c r="BE89" i="3"/>
  <c r="AY89" i="3" s="1"/>
  <c r="BF89" i="3"/>
  <c r="AZ89" i="3" s="1"/>
  <c r="BG89" i="3"/>
  <c r="BA89" i="3" s="1"/>
  <c r="BH89" i="3"/>
  <c r="BB89" i="3" s="1"/>
  <c r="BC90" i="3"/>
  <c r="AW90" i="3" s="1"/>
  <c r="BD90" i="3"/>
  <c r="AX90" i="3" s="1"/>
  <c r="BE90" i="3"/>
  <c r="AY90" i="3" s="1"/>
  <c r="BF90" i="3"/>
  <c r="AZ90" i="3" s="1"/>
  <c r="BG90" i="3"/>
  <c r="BA90" i="3" s="1"/>
  <c r="BH90" i="3"/>
  <c r="BB90" i="3" s="1"/>
  <c r="BC91" i="3"/>
  <c r="AW91" i="3" s="1"/>
  <c r="BD91" i="3"/>
  <c r="AX91" i="3" s="1"/>
  <c r="BE91" i="3"/>
  <c r="AY91" i="3" s="1"/>
  <c r="BF91" i="3"/>
  <c r="AZ91" i="3" s="1"/>
  <c r="BG91" i="3"/>
  <c r="BA91" i="3" s="1"/>
  <c r="BH91" i="3"/>
  <c r="BB91" i="3" s="1"/>
  <c r="BC92" i="3"/>
  <c r="AW92" i="3" s="1"/>
  <c r="BD92" i="3"/>
  <c r="AX92" i="3" s="1"/>
  <c r="BE92" i="3"/>
  <c r="AY92" i="3" s="1"/>
  <c r="BF92" i="3"/>
  <c r="AZ92" i="3" s="1"/>
  <c r="BG92" i="3"/>
  <c r="BA92" i="3" s="1"/>
  <c r="BH92" i="3"/>
  <c r="BB92" i="3" s="1"/>
  <c r="BC93" i="3"/>
  <c r="AW93" i="3" s="1"/>
  <c r="BD93" i="3"/>
  <c r="AX93" i="3" s="1"/>
  <c r="BE93" i="3"/>
  <c r="AY93" i="3" s="1"/>
  <c r="BF93" i="3"/>
  <c r="AZ93" i="3" s="1"/>
  <c r="BG93" i="3"/>
  <c r="BA93" i="3" s="1"/>
  <c r="BH93" i="3"/>
  <c r="BB93" i="3" s="1"/>
  <c r="BC94" i="3"/>
  <c r="AW94" i="3" s="1"/>
  <c r="BD94" i="3"/>
  <c r="AX94" i="3" s="1"/>
  <c r="BE94" i="3"/>
  <c r="AY94" i="3" s="1"/>
  <c r="BF94" i="3"/>
  <c r="AZ94" i="3" s="1"/>
  <c r="BG94" i="3"/>
  <c r="BA94" i="3" s="1"/>
  <c r="BH94" i="3"/>
  <c r="BB94" i="3" s="1"/>
  <c r="BC95" i="3"/>
  <c r="AW95" i="3" s="1"/>
  <c r="BD95" i="3"/>
  <c r="AX95" i="3" s="1"/>
  <c r="BE95" i="3"/>
  <c r="AY95" i="3" s="1"/>
  <c r="BF95" i="3"/>
  <c r="AZ95" i="3" s="1"/>
  <c r="BG95" i="3"/>
  <c r="BA95" i="3" s="1"/>
  <c r="BH95" i="3"/>
  <c r="BB95" i="3" s="1"/>
  <c r="BC96" i="3"/>
  <c r="AW96" i="3" s="1"/>
  <c r="BD96" i="3"/>
  <c r="AX96" i="3" s="1"/>
  <c r="BE96" i="3"/>
  <c r="AY96" i="3" s="1"/>
  <c r="BF96" i="3"/>
  <c r="AZ96" i="3" s="1"/>
  <c r="BG96" i="3"/>
  <c r="BA96" i="3" s="1"/>
  <c r="BH96" i="3"/>
  <c r="BB96" i="3" s="1"/>
  <c r="BC97" i="3"/>
  <c r="AW97" i="3" s="1"/>
  <c r="BD97" i="3"/>
  <c r="AX97" i="3" s="1"/>
  <c r="BE97" i="3"/>
  <c r="AY97" i="3" s="1"/>
  <c r="BF97" i="3"/>
  <c r="AZ97" i="3" s="1"/>
  <c r="BG97" i="3"/>
  <c r="BA97" i="3" s="1"/>
  <c r="BH97" i="3"/>
  <c r="BB97" i="3" s="1"/>
  <c r="BC98" i="3"/>
  <c r="AW98" i="3" s="1"/>
  <c r="BD98" i="3"/>
  <c r="AX98" i="3" s="1"/>
  <c r="BE98" i="3"/>
  <c r="AY98" i="3" s="1"/>
  <c r="BF98" i="3"/>
  <c r="AZ98" i="3" s="1"/>
  <c r="BG98" i="3"/>
  <c r="BA98" i="3" s="1"/>
  <c r="BH98" i="3"/>
  <c r="BB98" i="3" s="1"/>
  <c r="BC99" i="3"/>
  <c r="AW99" i="3" s="1"/>
  <c r="BD99" i="3"/>
  <c r="AX99" i="3" s="1"/>
  <c r="BE99" i="3"/>
  <c r="AY99" i="3" s="1"/>
  <c r="BF99" i="3"/>
  <c r="AZ99" i="3" s="1"/>
  <c r="BG99" i="3"/>
  <c r="BA99" i="3" s="1"/>
  <c r="BH99" i="3"/>
  <c r="BB99" i="3" s="1"/>
  <c r="BC100" i="3"/>
  <c r="AW100" i="3" s="1"/>
  <c r="BD100" i="3"/>
  <c r="AX100" i="3" s="1"/>
  <c r="BE100" i="3"/>
  <c r="AY100" i="3" s="1"/>
  <c r="BF100" i="3"/>
  <c r="AZ100" i="3" s="1"/>
  <c r="BG100" i="3"/>
  <c r="BA100" i="3" s="1"/>
  <c r="BH100" i="3"/>
  <c r="BB100" i="3" s="1"/>
  <c r="BC101" i="3"/>
  <c r="AW101" i="3" s="1"/>
  <c r="BD101" i="3"/>
  <c r="AX101" i="3" s="1"/>
  <c r="BE101" i="3"/>
  <c r="AY101" i="3" s="1"/>
  <c r="BF101" i="3"/>
  <c r="AZ101" i="3" s="1"/>
  <c r="BG101" i="3"/>
  <c r="BA101" i="3" s="1"/>
  <c r="BH101" i="3"/>
  <c r="BB101" i="3" s="1"/>
  <c r="BC102" i="3"/>
  <c r="AW102" i="3" s="1"/>
  <c r="BD102" i="3"/>
  <c r="AX102" i="3" s="1"/>
  <c r="BE102" i="3"/>
  <c r="AY102" i="3" s="1"/>
  <c r="BF102" i="3"/>
  <c r="AZ102" i="3" s="1"/>
  <c r="BG102" i="3"/>
  <c r="BA102" i="3" s="1"/>
  <c r="BH102" i="3"/>
  <c r="BB102" i="3" s="1"/>
  <c r="BC103" i="3"/>
  <c r="AW103" i="3" s="1"/>
  <c r="BD103" i="3"/>
  <c r="AX103" i="3" s="1"/>
  <c r="BE103" i="3"/>
  <c r="AY103" i="3" s="1"/>
  <c r="BF103" i="3"/>
  <c r="AZ103" i="3" s="1"/>
  <c r="BG103" i="3"/>
  <c r="BA103" i="3" s="1"/>
  <c r="BH103" i="3"/>
  <c r="BB103" i="3" s="1"/>
  <c r="BC104" i="3"/>
  <c r="AW104" i="3" s="1"/>
  <c r="BD104" i="3"/>
  <c r="AX104" i="3" s="1"/>
  <c r="BE104" i="3"/>
  <c r="AY104" i="3" s="1"/>
  <c r="BF104" i="3"/>
  <c r="AZ104" i="3" s="1"/>
  <c r="BG104" i="3"/>
  <c r="BA104" i="3" s="1"/>
  <c r="BH104" i="3"/>
  <c r="BB104" i="3" s="1"/>
  <c r="BC105" i="3"/>
  <c r="AW105" i="3" s="1"/>
  <c r="BD105" i="3"/>
  <c r="AX105" i="3" s="1"/>
  <c r="BE105" i="3"/>
  <c r="AY105" i="3" s="1"/>
  <c r="BF105" i="3"/>
  <c r="AZ105" i="3" s="1"/>
  <c r="BG105" i="3"/>
  <c r="BA105" i="3" s="1"/>
  <c r="BH105" i="3"/>
  <c r="BB105" i="3" s="1"/>
  <c r="BC106" i="3"/>
  <c r="AW106" i="3" s="1"/>
  <c r="BD106" i="3"/>
  <c r="AX106" i="3" s="1"/>
  <c r="BE106" i="3"/>
  <c r="AY106" i="3" s="1"/>
  <c r="BF106" i="3"/>
  <c r="AZ106" i="3" s="1"/>
  <c r="BG106" i="3"/>
  <c r="BA106" i="3" s="1"/>
  <c r="BH106" i="3"/>
  <c r="BB106" i="3" s="1"/>
  <c r="BC107" i="3"/>
  <c r="AW107" i="3" s="1"/>
  <c r="BD107" i="3"/>
  <c r="AX107" i="3" s="1"/>
  <c r="BE107" i="3"/>
  <c r="AY107" i="3" s="1"/>
  <c r="BF107" i="3"/>
  <c r="AZ107" i="3" s="1"/>
  <c r="BG107" i="3"/>
  <c r="BA107" i="3" s="1"/>
  <c r="BH107" i="3"/>
  <c r="BB107" i="3" s="1"/>
  <c r="BC108" i="3"/>
  <c r="AW108" i="3" s="1"/>
  <c r="BD108" i="3"/>
  <c r="AX108" i="3" s="1"/>
  <c r="BE108" i="3"/>
  <c r="AY108" i="3" s="1"/>
  <c r="BF108" i="3"/>
  <c r="AZ108" i="3" s="1"/>
  <c r="BG108" i="3"/>
  <c r="BA108" i="3" s="1"/>
  <c r="BH108" i="3"/>
  <c r="BB108" i="3" s="1"/>
  <c r="BC109" i="3"/>
  <c r="AW109" i="3" s="1"/>
  <c r="BD109" i="3"/>
  <c r="AX109" i="3" s="1"/>
  <c r="BE109" i="3"/>
  <c r="AY109" i="3" s="1"/>
  <c r="BF109" i="3"/>
  <c r="AZ109" i="3" s="1"/>
  <c r="BG109" i="3"/>
  <c r="BA109" i="3" s="1"/>
  <c r="BH109" i="3"/>
  <c r="BB109" i="3" s="1"/>
  <c r="BC110" i="3"/>
  <c r="AW110" i="3" s="1"/>
  <c r="BD110" i="3"/>
  <c r="AX110" i="3" s="1"/>
  <c r="BE110" i="3"/>
  <c r="AY110" i="3" s="1"/>
  <c r="BF110" i="3"/>
  <c r="AZ110" i="3" s="1"/>
  <c r="BG110" i="3"/>
  <c r="BA110" i="3" s="1"/>
  <c r="BH110" i="3"/>
  <c r="BB110" i="3" s="1"/>
  <c r="BC111" i="3"/>
  <c r="AW111" i="3" s="1"/>
  <c r="BD111" i="3"/>
  <c r="AX111" i="3" s="1"/>
  <c r="BE111" i="3"/>
  <c r="AY111" i="3" s="1"/>
  <c r="BF111" i="3"/>
  <c r="AZ111" i="3" s="1"/>
  <c r="BG111" i="3"/>
  <c r="BA111" i="3" s="1"/>
  <c r="BH111" i="3"/>
  <c r="BB111" i="3" s="1"/>
  <c r="BC112" i="3"/>
  <c r="AW112" i="3" s="1"/>
  <c r="BD112" i="3"/>
  <c r="AX112" i="3" s="1"/>
  <c r="BE112" i="3"/>
  <c r="AY112" i="3" s="1"/>
  <c r="BF112" i="3"/>
  <c r="AZ112" i="3" s="1"/>
  <c r="BG112" i="3"/>
  <c r="BA112" i="3" s="1"/>
  <c r="BH112" i="3"/>
  <c r="BB112" i="3" s="1"/>
  <c r="BC113" i="3"/>
  <c r="AW113" i="3" s="1"/>
  <c r="BD113" i="3"/>
  <c r="AX113" i="3" s="1"/>
  <c r="BE113" i="3"/>
  <c r="AY113" i="3" s="1"/>
  <c r="BF113" i="3"/>
  <c r="AZ113" i="3" s="1"/>
  <c r="BG113" i="3"/>
  <c r="BA113" i="3" s="1"/>
  <c r="BH113" i="3"/>
  <c r="BB113" i="3" s="1"/>
  <c r="BA114" i="3"/>
  <c r="BC114" i="3"/>
  <c r="AW114" i="3" s="1"/>
  <c r="BD114" i="3"/>
  <c r="AX114" i="3" s="1"/>
  <c r="BE114" i="3"/>
  <c r="AY114" i="3" s="1"/>
  <c r="BF114" i="3"/>
  <c r="AZ114" i="3" s="1"/>
  <c r="BG114" i="3"/>
  <c r="BH114" i="3"/>
  <c r="BB114" i="3" s="1"/>
  <c r="BC115" i="3"/>
  <c r="AW115" i="3" s="1"/>
  <c r="BD115" i="3"/>
  <c r="AX115" i="3" s="1"/>
  <c r="BE115" i="3"/>
  <c r="AY115" i="3" s="1"/>
  <c r="BF115" i="3"/>
  <c r="AZ115" i="3" s="1"/>
  <c r="BG115" i="3"/>
  <c r="BA115" i="3" s="1"/>
  <c r="BH115" i="3"/>
  <c r="BB115" i="3" s="1"/>
  <c r="BC116" i="3"/>
  <c r="AW116" i="3" s="1"/>
  <c r="BD116" i="3"/>
  <c r="AX116" i="3" s="1"/>
  <c r="BE116" i="3"/>
  <c r="AY116" i="3" s="1"/>
  <c r="BF116" i="3"/>
  <c r="AZ116" i="3" s="1"/>
  <c r="BG116" i="3"/>
  <c r="BA116" i="3" s="1"/>
  <c r="BH116" i="3"/>
  <c r="BB116" i="3" s="1"/>
  <c r="BC117" i="3"/>
  <c r="AW117" i="3" s="1"/>
  <c r="BD117" i="3"/>
  <c r="AX117" i="3" s="1"/>
  <c r="BE117" i="3"/>
  <c r="AY117" i="3" s="1"/>
  <c r="BF117" i="3"/>
  <c r="AZ117" i="3" s="1"/>
  <c r="BG117" i="3"/>
  <c r="BA117" i="3" s="1"/>
  <c r="BH117" i="3"/>
  <c r="BB117" i="3" s="1"/>
  <c r="BC118" i="3"/>
  <c r="AW118" i="3" s="1"/>
  <c r="BD118" i="3"/>
  <c r="AX118" i="3" s="1"/>
  <c r="BE118" i="3"/>
  <c r="AY118" i="3" s="1"/>
  <c r="BF118" i="3"/>
  <c r="AZ118" i="3" s="1"/>
  <c r="BG118" i="3"/>
  <c r="BA118" i="3" s="1"/>
  <c r="BH118" i="3"/>
  <c r="BB118" i="3" s="1"/>
  <c r="BC119" i="3"/>
  <c r="AW119" i="3" s="1"/>
  <c r="BD119" i="3"/>
  <c r="AX119" i="3" s="1"/>
  <c r="BE119" i="3"/>
  <c r="AY119" i="3" s="1"/>
  <c r="BF119" i="3"/>
  <c r="AZ119" i="3" s="1"/>
  <c r="BG119" i="3"/>
  <c r="BA119" i="3" s="1"/>
  <c r="BH119" i="3"/>
  <c r="BB119" i="3" s="1"/>
  <c r="BC120" i="3"/>
  <c r="AW120" i="3" s="1"/>
  <c r="BD120" i="3"/>
  <c r="AX120" i="3" s="1"/>
  <c r="BE120" i="3"/>
  <c r="AY120" i="3" s="1"/>
  <c r="BF120" i="3"/>
  <c r="AZ120" i="3" s="1"/>
  <c r="BG120" i="3"/>
  <c r="BA120" i="3" s="1"/>
  <c r="BH120" i="3"/>
  <c r="BB120" i="3" s="1"/>
  <c r="BC121" i="3"/>
  <c r="AW121" i="3" s="1"/>
  <c r="BD121" i="3"/>
  <c r="AX121" i="3" s="1"/>
  <c r="BE121" i="3"/>
  <c r="AY121" i="3" s="1"/>
  <c r="BF121" i="3"/>
  <c r="AZ121" i="3" s="1"/>
  <c r="BG121" i="3"/>
  <c r="BA121" i="3" s="1"/>
  <c r="BH121" i="3"/>
  <c r="BB121" i="3" s="1"/>
  <c r="BC122" i="3"/>
  <c r="AW122" i="3" s="1"/>
  <c r="BD122" i="3"/>
  <c r="AX122" i="3" s="1"/>
  <c r="BE122" i="3"/>
  <c r="AY122" i="3" s="1"/>
  <c r="BF122" i="3"/>
  <c r="AZ122" i="3" s="1"/>
  <c r="BG122" i="3"/>
  <c r="BA122" i="3" s="1"/>
  <c r="BH122" i="3"/>
  <c r="BB122" i="3" s="1"/>
  <c r="BC123" i="3"/>
  <c r="AW123" i="3" s="1"/>
  <c r="BD123" i="3"/>
  <c r="AX123" i="3" s="1"/>
  <c r="BE123" i="3"/>
  <c r="AY123" i="3" s="1"/>
  <c r="BF123" i="3"/>
  <c r="AZ123" i="3" s="1"/>
  <c r="BG123" i="3"/>
  <c r="BA123" i="3" s="1"/>
  <c r="BH123" i="3"/>
  <c r="BB123" i="3" s="1"/>
  <c r="BC124" i="3"/>
  <c r="AW124" i="3" s="1"/>
  <c r="BD124" i="3"/>
  <c r="AX124" i="3" s="1"/>
  <c r="BE124" i="3"/>
  <c r="AY124" i="3" s="1"/>
  <c r="BF124" i="3"/>
  <c r="AZ124" i="3" s="1"/>
  <c r="BG124" i="3"/>
  <c r="BA124" i="3" s="1"/>
  <c r="BH124" i="3"/>
  <c r="BB124" i="3" s="1"/>
  <c r="BC125" i="3"/>
  <c r="AW125" i="3" s="1"/>
  <c r="BD125" i="3"/>
  <c r="AX125" i="3" s="1"/>
  <c r="BE125" i="3"/>
  <c r="AY125" i="3" s="1"/>
  <c r="BF125" i="3"/>
  <c r="AZ125" i="3" s="1"/>
  <c r="BG125" i="3"/>
  <c r="BA125" i="3" s="1"/>
  <c r="BH125" i="3"/>
  <c r="BB125" i="3" s="1"/>
  <c r="BC126" i="3"/>
  <c r="AW126" i="3" s="1"/>
  <c r="BD126" i="3"/>
  <c r="AX126" i="3" s="1"/>
  <c r="BE126" i="3"/>
  <c r="AY126" i="3" s="1"/>
  <c r="BF126" i="3"/>
  <c r="AZ126" i="3" s="1"/>
  <c r="BG126" i="3"/>
  <c r="BA126" i="3" s="1"/>
  <c r="BH126" i="3"/>
  <c r="BB126" i="3" s="1"/>
  <c r="BC127" i="3"/>
  <c r="AW127" i="3" s="1"/>
  <c r="BD127" i="3"/>
  <c r="AX127" i="3" s="1"/>
  <c r="BE127" i="3"/>
  <c r="AY127" i="3" s="1"/>
  <c r="BF127" i="3"/>
  <c r="AZ127" i="3" s="1"/>
  <c r="BG127" i="3"/>
  <c r="BA127" i="3" s="1"/>
  <c r="BH127" i="3"/>
  <c r="BB127" i="3" s="1"/>
  <c r="BC128" i="3"/>
  <c r="AW128" i="3" s="1"/>
  <c r="BD128" i="3"/>
  <c r="AX128" i="3" s="1"/>
  <c r="BE128" i="3"/>
  <c r="AY128" i="3" s="1"/>
  <c r="BF128" i="3"/>
  <c r="AZ128" i="3" s="1"/>
  <c r="BG128" i="3"/>
  <c r="BA128" i="3" s="1"/>
  <c r="BH128" i="3"/>
  <c r="BB128" i="3" s="1"/>
  <c r="BC129" i="3"/>
  <c r="AW129" i="3" s="1"/>
  <c r="BD129" i="3"/>
  <c r="AX129" i="3" s="1"/>
  <c r="BE129" i="3"/>
  <c r="AY129" i="3" s="1"/>
  <c r="BF129" i="3"/>
  <c r="AZ129" i="3" s="1"/>
  <c r="BG129" i="3"/>
  <c r="BA129" i="3" s="1"/>
  <c r="BH129" i="3"/>
  <c r="BB129" i="3" s="1"/>
  <c r="BC130" i="3"/>
  <c r="AW130" i="3" s="1"/>
  <c r="BD130" i="3"/>
  <c r="AX130" i="3" s="1"/>
  <c r="BE130" i="3"/>
  <c r="AY130" i="3" s="1"/>
  <c r="BF130" i="3"/>
  <c r="AZ130" i="3" s="1"/>
  <c r="BG130" i="3"/>
  <c r="BA130" i="3" s="1"/>
  <c r="BH130" i="3"/>
  <c r="BB130" i="3" s="1"/>
  <c r="BC131" i="3"/>
  <c r="AW131" i="3" s="1"/>
  <c r="BD131" i="3"/>
  <c r="AX131" i="3" s="1"/>
  <c r="BE131" i="3"/>
  <c r="AY131" i="3" s="1"/>
  <c r="BF131" i="3"/>
  <c r="AZ131" i="3" s="1"/>
  <c r="BG131" i="3"/>
  <c r="BA131" i="3" s="1"/>
  <c r="BH131" i="3"/>
  <c r="BB131" i="3" s="1"/>
  <c r="BC132" i="3"/>
  <c r="AW132" i="3" s="1"/>
  <c r="BD132" i="3"/>
  <c r="AX132" i="3" s="1"/>
  <c r="BE132" i="3"/>
  <c r="AY132" i="3" s="1"/>
  <c r="BF132" i="3"/>
  <c r="AZ132" i="3" s="1"/>
  <c r="BG132" i="3"/>
  <c r="BA132" i="3" s="1"/>
  <c r="BH132" i="3"/>
  <c r="BB132" i="3" s="1"/>
  <c r="BC133" i="3"/>
  <c r="AW133" i="3" s="1"/>
  <c r="BD133" i="3"/>
  <c r="AX133" i="3" s="1"/>
  <c r="BE133" i="3"/>
  <c r="AY133" i="3" s="1"/>
  <c r="BF133" i="3"/>
  <c r="AZ133" i="3" s="1"/>
  <c r="BG133" i="3"/>
  <c r="BA133" i="3" s="1"/>
  <c r="BH133" i="3"/>
  <c r="BB133" i="3" s="1"/>
  <c r="BC134" i="3"/>
  <c r="AW134" i="3" s="1"/>
  <c r="BD134" i="3"/>
  <c r="AX134" i="3" s="1"/>
  <c r="BE134" i="3"/>
  <c r="AY134" i="3" s="1"/>
  <c r="BF134" i="3"/>
  <c r="AZ134" i="3" s="1"/>
  <c r="BG134" i="3"/>
  <c r="BA134" i="3" s="1"/>
  <c r="BH134" i="3"/>
  <c r="BB134" i="3" s="1"/>
  <c r="BC135" i="3"/>
  <c r="AW135" i="3" s="1"/>
  <c r="BD135" i="3"/>
  <c r="AX135" i="3" s="1"/>
  <c r="BE135" i="3"/>
  <c r="AY135" i="3" s="1"/>
  <c r="BF135" i="3"/>
  <c r="AZ135" i="3" s="1"/>
  <c r="BG135" i="3"/>
  <c r="BA135" i="3" s="1"/>
  <c r="BH135" i="3"/>
  <c r="BB135" i="3" s="1"/>
  <c r="BC136" i="3"/>
  <c r="AW136" i="3" s="1"/>
  <c r="BD136" i="3"/>
  <c r="AX136" i="3" s="1"/>
  <c r="BE136" i="3"/>
  <c r="AY136" i="3" s="1"/>
  <c r="BF136" i="3"/>
  <c r="AZ136" i="3" s="1"/>
  <c r="BG136" i="3"/>
  <c r="BA136" i="3" s="1"/>
  <c r="BH136" i="3"/>
  <c r="BB136" i="3" s="1"/>
  <c r="BC137" i="3"/>
  <c r="AW137" i="3" s="1"/>
  <c r="BD137" i="3"/>
  <c r="AX137" i="3" s="1"/>
  <c r="BE137" i="3"/>
  <c r="AY137" i="3" s="1"/>
  <c r="BF137" i="3"/>
  <c r="AZ137" i="3" s="1"/>
  <c r="BG137" i="3"/>
  <c r="BA137" i="3" s="1"/>
  <c r="BH137" i="3"/>
  <c r="BB137" i="3" s="1"/>
  <c r="BC138" i="3"/>
  <c r="AW138" i="3" s="1"/>
  <c r="BD138" i="3"/>
  <c r="AX138" i="3" s="1"/>
  <c r="BE138" i="3"/>
  <c r="AY138" i="3" s="1"/>
  <c r="BF138" i="3"/>
  <c r="AZ138" i="3" s="1"/>
  <c r="BG138" i="3"/>
  <c r="BA138" i="3" s="1"/>
  <c r="BH138" i="3"/>
  <c r="BB138" i="3" s="1"/>
  <c r="BC139" i="3"/>
  <c r="AW139" i="3" s="1"/>
  <c r="BD139" i="3"/>
  <c r="AX139" i="3" s="1"/>
  <c r="BE139" i="3"/>
  <c r="AY139" i="3" s="1"/>
  <c r="BF139" i="3"/>
  <c r="AZ139" i="3" s="1"/>
  <c r="BG139" i="3"/>
  <c r="BA139" i="3" s="1"/>
  <c r="BH139" i="3"/>
  <c r="BB139" i="3" s="1"/>
  <c r="BC140" i="3"/>
  <c r="AW140" i="3" s="1"/>
  <c r="BD140" i="3"/>
  <c r="AX140" i="3" s="1"/>
  <c r="BE140" i="3"/>
  <c r="AY140" i="3" s="1"/>
  <c r="BF140" i="3"/>
  <c r="AZ140" i="3" s="1"/>
  <c r="BG140" i="3"/>
  <c r="BA140" i="3" s="1"/>
  <c r="BH140" i="3"/>
  <c r="BB140" i="3" s="1"/>
  <c r="BC141" i="3"/>
  <c r="AW141" i="3" s="1"/>
  <c r="BD141" i="3"/>
  <c r="AX141" i="3" s="1"/>
  <c r="BE141" i="3"/>
  <c r="AY141" i="3" s="1"/>
  <c r="BF141" i="3"/>
  <c r="AZ141" i="3" s="1"/>
  <c r="BG141" i="3"/>
  <c r="BA141" i="3" s="1"/>
  <c r="BH141" i="3"/>
  <c r="BB141" i="3" s="1"/>
  <c r="BC142" i="3"/>
  <c r="AW142" i="3" s="1"/>
  <c r="BD142" i="3"/>
  <c r="AX142" i="3" s="1"/>
  <c r="BE142" i="3"/>
  <c r="AY142" i="3" s="1"/>
  <c r="BF142" i="3"/>
  <c r="AZ142" i="3" s="1"/>
  <c r="BG142" i="3"/>
  <c r="BA142" i="3" s="1"/>
  <c r="BH142" i="3"/>
  <c r="BB142" i="3" s="1"/>
  <c r="BC143" i="3"/>
  <c r="AW143" i="3" s="1"/>
  <c r="BD143" i="3"/>
  <c r="AX143" i="3" s="1"/>
  <c r="BE143" i="3"/>
  <c r="AY143" i="3" s="1"/>
  <c r="BF143" i="3"/>
  <c r="AZ143" i="3" s="1"/>
  <c r="BG143" i="3"/>
  <c r="BA143" i="3" s="1"/>
  <c r="BH143" i="3"/>
  <c r="BB143" i="3" s="1"/>
  <c r="BC144" i="3"/>
  <c r="AW144" i="3" s="1"/>
  <c r="BD144" i="3"/>
  <c r="AX144" i="3" s="1"/>
  <c r="BE144" i="3"/>
  <c r="AY144" i="3" s="1"/>
  <c r="BF144" i="3"/>
  <c r="AZ144" i="3" s="1"/>
  <c r="BG144" i="3"/>
  <c r="BA144" i="3" s="1"/>
  <c r="BH144" i="3"/>
  <c r="BB144" i="3" s="1"/>
  <c r="BC145" i="3"/>
  <c r="AW145" i="3" s="1"/>
  <c r="BD145" i="3"/>
  <c r="AX145" i="3" s="1"/>
  <c r="BE145" i="3"/>
  <c r="AY145" i="3" s="1"/>
  <c r="BF145" i="3"/>
  <c r="AZ145" i="3" s="1"/>
  <c r="BG145" i="3"/>
  <c r="BA145" i="3" s="1"/>
  <c r="BH145" i="3"/>
  <c r="BB145" i="3" s="1"/>
  <c r="BC146" i="3"/>
  <c r="AW146" i="3" s="1"/>
  <c r="BD146" i="3"/>
  <c r="AX146" i="3" s="1"/>
  <c r="BE146" i="3"/>
  <c r="AY146" i="3" s="1"/>
  <c r="BF146" i="3"/>
  <c r="AZ146" i="3" s="1"/>
  <c r="BG146" i="3"/>
  <c r="BA146" i="3" s="1"/>
  <c r="BH146" i="3"/>
  <c r="BB146" i="3" s="1"/>
  <c r="BC147" i="3"/>
  <c r="AW147" i="3" s="1"/>
  <c r="BD147" i="3"/>
  <c r="AX147" i="3" s="1"/>
  <c r="BE147" i="3"/>
  <c r="AY147" i="3" s="1"/>
  <c r="BF147" i="3"/>
  <c r="AZ147" i="3" s="1"/>
  <c r="BG147" i="3"/>
  <c r="BA147" i="3" s="1"/>
  <c r="BH147" i="3"/>
  <c r="BB147" i="3" s="1"/>
  <c r="BC148" i="3"/>
  <c r="AW148" i="3" s="1"/>
  <c r="BD148" i="3"/>
  <c r="AX148" i="3" s="1"/>
  <c r="BE148" i="3"/>
  <c r="AY148" i="3" s="1"/>
  <c r="BF148" i="3"/>
  <c r="AZ148" i="3" s="1"/>
  <c r="BG148" i="3"/>
  <c r="BA148" i="3" s="1"/>
  <c r="BH148" i="3"/>
  <c r="BB148" i="3" s="1"/>
  <c r="BC149" i="3"/>
  <c r="AW149" i="3" s="1"/>
  <c r="BD149" i="3"/>
  <c r="AX149" i="3" s="1"/>
  <c r="BE149" i="3"/>
  <c r="AY149" i="3" s="1"/>
  <c r="BF149" i="3"/>
  <c r="AZ149" i="3" s="1"/>
  <c r="BG149" i="3"/>
  <c r="BA149" i="3" s="1"/>
  <c r="BH149" i="3"/>
  <c r="BB149" i="3" s="1"/>
  <c r="BC150" i="3"/>
  <c r="AW150" i="3" s="1"/>
  <c r="BD150" i="3"/>
  <c r="AX150" i="3" s="1"/>
  <c r="BE150" i="3"/>
  <c r="AY150" i="3" s="1"/>
  <c r="BF150" i="3"/>
  <c r="AZ150" i="3" s="1"/>
  <c r="BG150" i="3"/>
  <c r="BA150" i="3" s="1"/>
  <c r="BH150" i="3"/>
  <c r="BB150" i="3" s="1"/>
  <c r="BC151" i="3"/>
  <c r="AW151" i="3" s="1"/>
  <c r="BD151" i="3"/>
  <c r="AX151" i="3" s="1"/>
  <c r="BE151" i="3"/>
  <c r="AY151" i="3" s="1"/>
  <c r="BF151" i="3"/>
  <c r="AZ151" i="3" s="1"/>
  <c r="BG151" i="3"/>
  <c r="BA151" i="3" s="1"/>
  <c r="BH151" i="3"/>
  <c r="BB151" i="3" s="1"/>
  <c r="BC152" i="3"/>
  <c r="AW152" i="3" s="1"/>
  <c r="BD152" i="3"/>
  <c r="AX152" i="3" s="1"/>
  <c r="BE152" i="3"/>
  <c r="AY152" i="3" s="1"/>
  <c r="BF152" i="3"/>
  <c r="AZ152" i="3" s="1"/>
  <c r="BG152" i="3"/>
  <c r="BA152" i="3" s="1"/>
  <c r="BH152" i="3"/>
  <c r="BB152" i="3" s="1"/>
  <c r="BC153" i="3"/>
  <c r="AW153" i="3" s="1"/>
  <c r="BD153" i="3"/>
  <c r="AX153" i="3" s="1"/>
  <c r="BE153" i="3"/>
  <c r="AY153" i="3" s="1"/>
  <c r="BF153" i="3"/>
  <c r="AZ153" i="3" s="1"/>
  <c r="BG153" i="3"/>
  <c r="BA153" i="3" s="1"/>
  <c r="BH153" i="3"/>
  <c r="BB153" i="3" s="1"/>
  <c r="BC154" i="3"/>
  <c r="AW154" i="3" s="1"/>
  <c r="BD154" i="3"/>
  <c r="AX154" i="3" s="1"/>
  <c r="BE154" i="3"/>
  <c r="AY154" i="3" s="1"/>
  <c r="BF154" i="3"/>
  <c r="AZ154" i="3" s="1"/>
  <c r="BG154" i="3"/>
  <c r="BA154" i="3" s="1"/>
  <c r="BH154" i="3"/>
  <c r="BB154" i="3" s="1"/>
  <c r="BC155" i="3"/>
  <c r="AW155" i="3" s="1"/>
  <c r="BD155" i="3"/>
  <c r="AX155" i="3" s="1"/>
  <c r="BE155" i="3"/>
  <c r="AY155" i="3" s="1"/>
  <c r="BF155" i="3"/>
  <c r="AZ155" i="3" s="1"/>
  <c r="BG155" i="3"/>
  <c r="BA155" i="3" s="1"/>
  <c r="BH155" i="3"/>
  <c r="BB155" i="3" s="1"/>
  <c r="BC156" i="3"/>
  <c r="AW156" i="3" s="1"/>
  <c r="BD156" i="3"/>
  <c r="AX156" i="3" s="1"/>
  <c r="BE156" i="3"/>
  <c r="AY156" i="3" s="1"/>
  <c r="BF156" i="3"/>
  <c r="AZ156" i="3" s="1"/>
  <c r="BG156" i="3"/>
  <c r="BA156" i="3" s="1"/>
  <c r="BH156" i="3"/>
  <c r="BB156" i="3" s="1"/>
  <c r="BC157" i="3"/>
  <c r="AW157" i="3" s="1"/>
  <c r="BD157" i="3"/>
  <c r="AX157" i="3" s="1"/>
  <c r="BE157" i="3"/>
  <c r="AY157" i="3" s="1"/>
  <c r="BF157" i="3"/>
  <c r="AZ157" i="3" s="1"/>
  <c r="BG157" i="3"/>
  <c r="BA157" i="3" s="1"/>
  <c r="BH157" i="3"/>
  <c r="BB157" i="3" s="1"/>
  <c r="BC158" i="3"/>
  <c r="AW158" i="3" s="1"/>
  <c r="BD158" i="3"/>
  <c r="AX158" i="3" s="1"/>
  <c r="BE158" i="3"/>
  <c r="AY158" i="3" s="1"/>
  <c r="BF158" i="3"/>
  <c r="AZ158" i="3" s="1"/>
  <c r="BG158" i="3"/>
  <c r="BA158" i="3" s="1"/>
  <c r="BH158" i="3"/>
  <c r="BB158" i="3" s="1"/>
  <c r="BC159" i="3"/>
  <c r="AW159" i="3" s="1"/>
  <c r="BD159" i="3"/>
  <c r="AX159" i="3" s="1"/>
  <c r="BE159" i="3"/>
  <c r="AY159" i="3" s="1"/>
  <c r="BF159" i="3"/>
  <c r="AZ159" i="3" s="1"/>
  <c r="BG159" i="3"/>
  <c r="BA159" i="3" s="1"/>
  <c r="BH159" i="3"/>
  <c r="BB159" i="3" s="1"/>
  <c r="BC160" i="3"/>
  <c r="AW160" i="3" s="1"/>
  <c r="BD160" i="3"/>
  <c r="AX160" i="3" s="1"/>
  <c r="BE160" i="3"/>
  <c r="AY160" i="3" s="1"/>
  <c r="BF160" i="3"/>
  <c r="AZ160" i="3" s="1"/>
  <c r="BG160" i="3"/>
  <c r="BA160" i="3" s="1"/>
  <c r="BH160" i="3"/>
  <c r="BB160" i="3" s="1"/>
  <c r="BC161" i="3"/>
  <c r="AW161" i="3" s="1"/>
  <c r="BD161" i="3"/>
  <c r="AX161" i="3" s="1"/>
  <c r="BE161" i="3"/>
  <c r="AY161" i="3" s="1"/>
  <c r="BF161" i="3"/>
  <c r="AZ161" i="3" s="1"/>
  <c r="BG161" i="3"/>
  <c r="BA161" i="3" s="1"/>
  <c r="BH161" i="3"/>
  <c r="BB161" i="3" s="1"/>
  <c r="BC162" i="3"/>
  <c r="AW162" i="3" s="1"/>
  <c r="BD162" i="3"/>
  <c r="AX162" i="3" s="1"/>
  <c r="BE162" i="3"/>
  <c r="AY162" i="3" s="1"/>
  <c r="BF162" i="3"/>
  <c r="AZ162" i="3" s="1"/>
  <c r="BG162" i="3"/>
  <c r="BA162" i="3" s="1"/>
  <c r="BH162" i="3"/>
  <c r="BB162" i="3" s="1"/>
  <c r="BC163" i="3"/>
  <c r="AW163" i="3" s="1"/>
  <c r="BD163" i="3"/>
  <c r="AX163" i="3" s="1"/>
  <c r="BE163" i="3"/>
  <c r="AY163" i="3" s="1"/>
  <c r="BF163" i="3"/>
  <c r="AZ163" i="3" s="1"/>
  <c r="BG163" i="3"/>
  <c r="BA163" i="3" s="1"/>
  <c r="BH163" i="3"/>
  <c r="BB163" i="3" s="1"/>
  <c r="BC164" i="3"/>
  <c r="AW164" i="3" s="1"/>
  <c r="BD164" i="3"/>
  <c r="AX164" i="3" s="1"/>
  <c r="BE164" i="3"/>
  <c r="AY164" i="3" s="1"/>
  <c r="BF164" i="3"/>
  <c r="AZ164" i="3" s="1"/>
  <c r="BG164" i="3"/>
  <c r="BA164" i="3" s="1"/>
  <c r="BH164" i="3"/>
  <c r="BB164" i="3" s="1"/>
  <c r="BC165" i="3"/>
  <c r="AW165" i="3" s="1"/>
  <c r="BD165" i="3"/>
  <c r="AX165" i="3" s="1"/>
  <c r="BE165" i="3"/>
  <c r="AY165" i="3" s="1"/>
  <c r="BF165" i="3"/>
  <c r="AZ165" i="3" s="1"/>
  <c r="BG165" i="3"/>
  <c r="BA165" i="3" s="1"/>
  <c r="BH165" i="3"/>
  <c r="BB165" i="3" s="1"/>
  <c r="BC166" i="3"/>
  <c r="AW166" i="3" s="1"/>
  <c r="BD166" i="3"/>
  <c r="AX166" i="3" s="1"/>
  <c r="BE166" i="3"/>
  <c r="AY166" i="3" s="1"/>
  <c r="BF166" i="3"/>
  <c r="AZ166" i="3" s="1"/>
  <c r="BG166" i="3"/>
  <c r="BA166" i="3" s="1"/>
  <c r="BH166" i="3"/>
  <c r="BB166" i="3" s="1"/>
  <c r="BC167" i="3"/>
  <c r="AW167" i="3" s="1"/>
  <c r="BD167" i="3"/>
  <c r="AX167" i="3" s="1"/>
  <c r="BE167" i="3"/>
  <c r="AY167" i="3" s="1"/>
  <c r="BF167" i="3"/>
  <c r="AZ167" i="3" s="1"/>
  <c r="BG167" i="3"/>
  <c r="BA167" i="3" s="1"/>
  <c r="BH167" i="3"/>
  <c r="BB167" i="3" s="1"/>
  <c r="BC168" i="3"/>
  <c r="AW168" i="3" s="1"/>
  <c r="BD168" i="3"/>
  <c r="AX168" i="3" s="1"/>
  <c r="BE168" i="3"/>
  <c r="AY168" i="3" s="1"/>
  <c r="BF168" i="3"/>
  <c r="AZ168" i="3" s="1"/>
  <c r="BG168" i="3"/>
  <c r="BA168" i="3" s="1"/>
  <c r="BH168" i="3"/>
  <c r="BB168" i="3" s="1"/>
  <c r="BC169" i="3"/>
  <c r="AW169" i="3" s="1"/>
  <c r="BD169" i="3"/>
  <c r="AX169" i="3" s="1"/>
  <c r="BE169" i="3"/>
  <c r="AY169" i="3" s="1"/>
  <c r="BF169" i="3"/>
  <c r="AZ169" i="3" s="1"/>
  <c r="BG169" i="3"/>
  <c r="BA169" i="3" s="1"/>
  <c r="BH169" i="3"/>
  <c r="BB169" i="3" s="1"/>
  <c r="BC170" i="3"/>
  <c r="AW170" i="3" s="1"/>
  <c r="BD170" i="3"/>
  <c r="AX170" i="3" s="1"/>
  <c r="BE170" i="3"/>
  <c r="AY170" i="3" s="1"/>
  <c r="BF170" i="3"/>
  <c r="AZ170" i="3" s="1"/>
  <c r="BG170" i="3"/>
  <c r="BA170" i="3" s="1"/>
  <c r="BH170" i="3"/>
  <c r="BB170" i="3" s="1"/>
  <c r="BC171" i="3"/>
  <c r="AW171" i="3" s="1"/>
  <c r="BD171" i="3"/>
  <c r="AX171" i="3" s="1"/>
  <c r="BE171" i="3"/>
  <c r="AY171" i="3" s="1"/>
  <c r="BF171" i="3"/>
  <c r="AZ171" i="3" s="1"/>
  <c r="BG171" i="3"/>
  <c r="BA171" i="3" s="1"/>
  <c r="BH171" i="3"/>
  <c r="BB171" i="3" s="1"/>
  <c r="BC172" i="3"/>
  <c r="AW172" i="3" s="1"/>
  <c r="BD172" i="3"/>
  <c r="AX172" i="3" s="1"/>
  <c r="BE172" i="3"/>
  <c r="AY172" i="3" s="1"/>
  <c r="BF172" i="3"/>
  <c r="AZ172" i="3" s="1"/>
  <c r="BG172" i="3"/>
  <c r="BA172" i="3" s="1"/>
  <c r="BH172" i="3"/>
  <c r="BB172" i="3" s="1"/>
  <c r="BC173" i="3"/>
  <c r="AW173" i="3" s="1"/>
  <c r="BD173" i="3"/>
  <c r="AX173" i="3" s="1"/>
  <c r="BE173" i="3"/>
  <c r="AY173" i="3" s="1"/>
  <c r="BF173" i="3"/>
  <c r="AZ173" i="3" s="1"/>
  <c r="BG173" i="3"/>
  <c r="BA173" i="3" s="1"/>
  <c r="BH173" i="3"/>
  <c r="BB173" i="3" s="1"/>
  <c r="BC174" i="3"/>
  <c r="AW174" i="3" s="1"/>
  <c r="BD174" i="3"/>
  <c r="AX174" i="3" s="1"/>
  <c r="BE174" i="3"/>
  <c r="AY174" i="3" s="1"/>
  <c r="BF174" i="3"/>
  <c r="AZ174" i="3" s="1"/>
  <c r="BG174" i="3"/>
  <c r="BA174" i="3" s="1"/>
  <c r="BH174" i="3"/>
  <c r="BB174" i="3" s="1"/>
  <c r="BC175" i="3"/>
  <c r="AW175" i="3" s="1"/>
  <c r="BD175" i="3"/>
  <c r="AX175" i="3" s="1"/>
  <c r="BE175" i="3"/>
  <c r="AY175" i="3" s="1"/>
  <c r="BF175" i="3"/>
  <c r="AZ175" i="3" s="1"/>
  <c r="BG175" i="3"/>
  <c r="BA175" i="3" s="1"/>
  <c r="BH175" i="3"/>
  <c r="BB175" i="3" s="1"/>
  <c r="BC176" i="3"/>
  <c r="AW176" i="3" s="1"/>
  <c r="BD176" i="3"/>
  <c r="AX176" i="3" s="1"/>
  <c r="BE176" i="3"/>
  <c r="AY176" i="3" s="1"/>
  <c r="BF176" i="3"/>
  <c r="AZ176" i="3" s="1"/>
  <c r="BG176" i="3"/>
  <c r="BA176" i="3" s="1"/>
  <c r="BH176" i="3"/>
  <c r="BB176" i="3" s="1"/>
  <c r="BC177" i="3"/>
  <c r="AW177" i="3" s="1"/>
  <c r="BD177" i="3"/>
  <c r="AX177" i="3" s="1"/>
  <c r="BE177" i="3"/>
  <c r="AY177" i="3" s="1"/>
  <c r="BF177" i="3"/>
  <c r="AZ177" i="3" s="1"/>
  <c r="BG177" i="3"/>
  <c r="BA177" i="3" s="1"/>
  <c r="BH177" i="3"/>
  <c r="BB177" i="3" s="1"/>
  <c r="BC178" i="3"/>
  <c r="AW178" i="3" s="1"/>
  <c r="BD178" i="3"/>
  <c r="AX178" i="3" s="1"/>
  <c r="BE178" i="3"/>
  <c r="AY178" i="3" s="1"/>
  <c r="BF178" i="3"/>
  <c r="AZ178" i="3" s="1"/>
  <c r="BG178" i="3"/>
  <c r="BA178" i="3" s="1"/>
  <c r="BH178" i="3"/>
  <c r="BB178" i="3" s="1"/>
  <c r="BC179" i="3"/>
  <c r="AW179" i="3" s="1"/>
  <c r="BD179" i="3"/>
  <c r="AX179" i="3" s="1"/>
  <c r="BE179" i="3"/>
  <c r="AY179" i="3" s="1"/>
  <c r="BF179" i="3"/>
  <c r="AZ179" i="3" s="1"/>
  <c r="BG179" i="3"/>
  <c r="BA179" i="3" s="1"/>
  <c r="BH179" i="3"/>
  <c r="BB179" i="3" s="1"/>
  <c r="BC180" i="3"/>
  <c r="AW180" i="3" s="1"/>
  <c r="BD180" i="3"/>
  <c r="AX180" i="3" s="1"/>
  <c r="BE180" i="3"/>
  <c r="AY180" i="3" s="1"/>
  <c r="BF180" i="3"/>
  <c r="AZ180" i="3" s="1"/>
  <c r="BG180" i="3"/>
  <c r="BA180" i="3" s="1"/>
  <c r="BH180" i="3"/>
  <c r="BB180" i="3" s="1"/>
  <c r="BC181" i="3"/>
  <c r="AW181" i="3" s="1"/>
  <c r="BD181" i="3"/>
  <c r="AX181" i="3" s="1"/>
  <c r="BE181" i="3"/>
  <c r="AY181" i="3" s="1"/>
  <c r="BF181" i="3"/>
  <c r="AZ181" i="3" s="1"/>
  <c r="BG181" i="3"/>
  <c r="BA181" i="3" s="1"/>
  <c r="BH181" i="3"/>
  <c r="BB181" i="3" s="1"/>
  <c r="BC182" i="3"/>
  <c r="AW182" i="3" s="1"/>
  <c r="BD182" i="3"/>
  <c r="AX182" i="3" s="1"/>
  <c r="BE182" i="3"/>
  <c r="AY182" i="3" s="1"/>
  <c r="BF182" i="3"/>
  <c r="AZ182" i="3" s="1"/>
  <c r="BG182" i="3"/>
  <c r="BA182" i="3" s="1"/>
  <c r="BH182" i="3"/>
  <c r="BB182" i="3" s="1"/>
  <c r="BC183" i="3"/>
  <c r="AW183" i="3" s="1"/>
  <c r="BD183" i="3"/>
  <c r="AX183" i="3" s="1"/>
  <c r="BE183" i="3"/>
  <c r="AY183" i="3" s="1"/>
  <c r="BF183" i="3"/>
  <c r="AZ183" i="3" s="1"/>
  <c r="BG183" i="3"/>
  <c r="BA183" i="3" s="1"/>
  <c r="BH183" i="3"/>
  <c r="BB183" i="3" s="1"/>
  <c r="BC184" i="3"/>
  <c r="AW184" i="3" s="1"/>
  <c r="BD184" i="3"/>
  <c r="AX184" i="3" s="1"/>
  <c r="BE184" i="3"/>
  <c r="AY184" i="3" s="1"/>
  <c r="BF184" i="3"/>
  <c r="AZ184" i="3" s="1"/>
  <c r="BG184" i="3"/>
  <c r="BA184" i="3" s="1"/>
  <c r="BH184" i="3"/>
  <c r="BB184" i="3" s="1"/>
  <c r="BC185" i="3"/>
  <c r="AW185" i="3" s="1"/>
  <c r="BD185" i="3"/>
  <c r="AX185" i="3" s="1"/>
  <c r="BE185" i="3"/>
  <c r="AY185" i="3" s="1"/>
  <c r="BF185" i="3"/>
  <c r="AZ185" i="3" s="1"/>
  <c r="BG185" i="3"/>
  <c r="BA185" i="3" s="1"/>
  <c r="BH185" i="3"/>
  <c r="BB185" i="3" s="1"/>
  <c r="BC186" i="3"/>
  <c r="AW186" i="3" s="1"/>
  <c r="BD186" i="3"/>
  <c r="AX186" i="3" s="1"/>
  <c r="BE186" i="3"/>
  <c r="AY186" i="3" s="1"/>
  <c r="BF186" i="3"/>
  <c r="AZ186" i="3" s="1"/>
  <c r="BG186" i="3"/>
  <c r="BA186" i="3" s="1"/>
  <c r="BH186" i="3"/>
  <c r="BB186" i="3" s="1"/>
  <c r="BC187" i="3"/>
  <c r="AW187" i="3" s="1"/>
  <c r="BD187" i="3"/>
  <c r="AX187" i="3" s="1"/>
  <c r="BE187" i="3"/>
  <c r="AY187" i="3" s="1"/>
  <c r="BF187" i="3"/>
  <c r="AZ187" i="3" s="1"/>
  <c r="BG187" i="3"/>
  <c r="BA187" i="3" s="1"/>
  <c r="BH187" i="3"/>
  <c r="BB187" i="3" s="1"/>
  <c r="BC188" i="3"/>
  <c r="AW188" i="3" s="1"/>
  <c r="BD188" i="3"/>
  <c r="AX188" i="3" s="1"/>
  <c r="BE188" i="3"/>
  <c r="AY188" i="3" s="1"/>
  <c r="BF188" i="3"/>
  <c r="AZ188" i="3" s="1"/>
  <c r="BG188" i="3"/>
  <c r="BA188" i="3" s="1"/>
  <c r="BH188" i="3"/>
  <c r="BB188" i="3" s="1"/>
  <c r="BC189" i="3"/>
  <c r="AW189" i="3" s="1"/>
  <c r="BD189" i="3"/>
  <c r="AX189" i="3" s="1"/>
  <c r="BE189" i="3"/>
  <c r="AY189" i="3" s="1"/>
  <c r="BF189" i="3"/>
  <c r="AZ189" i="3" s="1"/>
  <c r="BG189" i="3"/>
  <c r="BA189" i="3" s="1"/>
  <c r="BH189" i="3"/>
  <c r="BB189" i="3" s="1"/>
  <c r="BC190" i="3"/>
  <c r="AW190" i="3" s="1"/>
  <c r="BD190" i="3"/>
  <c r="AX190" i="3" s="1"/>
  <c r="BE190" i="3"/>
  <c r="AY190" i="3" s="1"/>
  <c r="BF190" i="3"/>
  <c r="AZ190" i="3" s="1"/>
  <c r="BG190" i="3"/>
  <c r="BA190" i="3" s="1"/>
  <c r="BH190" i="3"/>
  <c r="BB190" i="3" s="1"/>
  <c r="BC191" i="3"/>
  <c r="AW191" i="3" s="1"/>
  <c r="BD191" i="3"/>
  <c r="AX191" i="3" s="1"/>
  <c r="BE191" i="3"/>
  <c r="AY191" i="3" s="1"/>
  <c r="BF191" i="3"/>
  <c r="AZ191" i="3" s="1"/>
  <c r="BG191" i="3"/>
  <c r="BA191" i="3" s="1"/>
  <c r="BH191" i="3"/>
  <c r="BB191" i="3" s="1"/>
  <c r="BC192" i="3"/>
  <c r="AW192" i="3" s="1"/>
  <c r="BD192" i="3"/>
  <c r="AX192" i="3" s="1"/>
  <c r="BE192" i="3"/>
  <c r="AY192" i="3" s="1"/>
  <c r="BF192" i="3"/>
  <c r="AZ192" i="3" s="1"/>
  <c r="BG192" i="3"/>
  <c r="BA192" i="3" s="1"/>
  <c r="BH192" i="3"/>
  <c r="BB192" i="3" s="1"/>
  <c r="BC193" i="3"/>
  <c r="AW193" i="3" s="1"/>
  <c r="BD193" i="3"/>
  <c r="AX193" i="3" s="1"/>
  <c r="BE193" i="3"/>
  <c r="AY193" i="3" s="1"/>
  <c r="BF193" i="3"/>
  <c r="AZ193" i="3" s="1"/>
  <c r="BG193" i="3"/>
  <c r="BA193" i="3" s="1"/>
  <c r="BH193" i="3"/>
  <c r="BB193" i="3" s="1"/>
  <c r="BC194" i="3"/>
  <c r="AW194" i="3" s="1"/>
  <c r="BD194" i="3"/>
  <c r="AX194" i="3" s="1"/>
  <c r="BE194" i="3"/>
  <c r="AY194" i="3" s="1"/>
  <c r="BF194" i="3"/>
  <c r="AZ194" i="3" s="1"/>
  <c r="BG194" i="3"/>
  <c r="BA194" i="3" s="1"/>
  <c r="BH194" i="3"/>
  <c r="BB194" i="3" s="1"/>
  <c r="BC195" i="3"/>
  <c r="AW195" i="3" s="1"/>
  <c r="BD195" i="3"/>
  <c r="AX195" i="3" s="1"/>
  <c r="BE195" i="3"/>
  <c r="AY195" i="3" s="1"/>
  <c r="BF195" i="3"/>
  <c r="AZ195" i="3" s="1"/>
  <c r="BG195" i="3"/>
  <c r="BA195" i="3" s="1"/>
  <c r="BH195" i="3"/>
  <c r="BB195" i="3" s="1"/>
  <c r="BC196" i="3"/>
  <c r="AW196" i="3" s="1"/>
  <c r="BD196" i="3"/>
  <c r="AX196" i="3" s="1"/>
  <c r="BE196" i="3"/>
  <c r="AY196" i="3" s="1"/>
  <c r="BF196" i="3"/>
  <c r="AZ196" i="3" s="1"/>
  <c r="BG196" i="3"/>
  <c r="BA196" i="3" s="1"/>
  <c r="BH196" i="3"/>
  <c r="BB196" i="3" s="1"/>
  <c r="BC197" i="3"/>
  <c r="AW197" i="3" s="1"/>
  <c r="BD197" i="3"/>
  <c r="AX197" i="3" s="1"/>
  <c r="BE197" i="3"/>
  <c r="AY197" i="3" s="1"/>
  <c r="BF197" i="3"/>
  <c r="AZ197" i="3" s="1"/>
  <c r="BG197" i="3"/>
  <c r="BA197" i="3" s="1"/>
  <c r="BH197" i="3"/>
  <c r="BB197" i="3" s="1"/>
  <c r="BC198" i="3"/>
  <c r="AW198" i="3" s="1"/>
  <c r="BD198" i="3"/>
  <c r="AX198" i="3" s="1"/>
  <c r="BE198" i="3"/>
  <c r="AY198" i="3" s="1"/>
  <c r="BF198" i="3"/>
  <c r="AZ198" i="3" s="1"/>
  <c r="BG198" i="3"/>
  <c r="BA198" i="3" s="1"/>
  <c r="BH198" i="3"/>
  <c r="BB198" i="3" s="1"/>
  <c r="BC199" i="3"/>
  <c r="AW199" i="3" s="1"/>
  <c r="BD199" i="3"/>
  <c r="AX199" i="3" s="1"/>
  <c r="BE199" i="3"/>
  <c r="AY199" i="3" s="1"/>
  <c r="BF199" i="3"/>
  <c r="AZ199" i="3" s="1"/>
  <c r="BG199" i="3"/>
  <c r="BA199" i="3" s="1"/>
  <c r="BH199" i="3"/>
  <c r="BB199" i="3" s="1"/>
  <c r="BC200" i="3"/>
  <c r="AW200" i="3" s="1"/>
  <c r="BD200" i="3"/>
  <c r="AX200" i="3" s="1"/>
  <c r="BE200" i="3"/>
  <c r="AY200" i="3" s="1"/>
  <c r="BF200" i="3"/>
  <c r="AZ200" i="3" s="1"/>
  <c r="BG200" i="3"/>
  <c r="BA200" i="3" s="1"/>
  <c r="BH200" i="3"/>
  <c r="BB200" i="3" s="1"/>
  <c r="BC201" i="3"/>
  <c r="AW201" i="3" s="1"/>
  <c r="BD201" i="3"/>
  <c r="AX201" i="3" s="1"/>
  <c r="BE201" i="3"/>
  <c r="AY201" i="3" s="1"/>
  <c r="BF201" i="3"/>
  <c r="AZ201" i="3" s="1"/>
  <c r="BG201" i="3"/>
  <c r="BA201" i="3" s="1"/>
  <c r="BH201" i="3"/>
  <c r="BB201" i="3" s="1"/>
  <c r="BC202" i="3"/>
  <c r="AW202" i="3" s="1"/>
  <c r="BD202" i="3"/>
  <c r="AX202" i="3" s="1"/>
  <c r="BE202" i="3"/>
  <c r="AY202" i="3" s="1"/>
  <c r="BF202" i="3"/>
  <c r="AZ202" i="3" s="1"/>
  <c r="BG202" i="3"/>
  <c r="BA202" i="3" s="1"/>
  <c r="BH202" i="3"/>
  <c r="BB202" i="3" s="1"/>
  <c r="BC203" i="3"/>
  <c r="AW203" i="3" s="1"/>
  <c r="BD203" i="3"/>
  <c r="AX203" i="3" s="1"/>
  <c r="BE203" i="3"/>
  <c r="AY203" i="3" s="1"/>
  <c r="BF203" i="3"/>
  <c r="AZ203" i="3" s="1"/>
  <c r="BG203" i="3"/>
  <c r="BA203" i="3" s="1"/>
  <c r="BH203" i="3"/>
  <c r="BB203" i="3" s="1"/>
  <c r="BC204" i="3"/>
  <c r="AW204" i="3" s="1"/>
  <c r="BD204" i="3"/>
  <c r="AX204" i="3" s="1"/>
  <c r="BE204" i="3"/>
  <c r="AY204" i="3" s="1"/>
  <c r="BF204" i="3"/>
  <c r="AZ204" i="3" s="1"/>
  <c r="BG204" i="3"/>
  <c r="BA204" i="3" s="1"/>
  <c r="BH204" i="3"/>
  <c r="BB204" i="3" s="1"/>
  <c r="BC205" i="3"/>
  <c r="AW205" i="3" s="1"/>
  <c r="BD205" i="3"/>
  <c r="AX205" i="3" s="1"/>
  <c r="BE205" i="3"/>
  <c r="AY205" i="3" s="1"/>
  <c r="BF205" i="3"/>
  <c r="AZ205" i="3" s="1"/>
  <c r="BG205" i="3"/>
  <c r="BA205" i="3" s="1"/>
  <c r="BH205" i="3"/>
  <c r="BB205" i="3" s="1"/>
  <c r="BC206" i="3"/>
  <c r="AW206" i="3" s="1"/>
  <c r="BD206" i="3"/>
  <c r="AX206" i="3" s="1"/>
  <c r="BE206" i="3"/>
  <c r="AY206" i="3" s="1"/>
  <c r="BF206" i="3"/>
  <c r="AZ206" i="3" s="1"/>
  <c r="BG206" i="3"/>
  <c r="BA206" i="3" s="1"/>
  <c r="BH206" i="3"/>
  <c r="BB206" i="3" s="1"/>
  <c r="BC207" i="3"/>
  <c r="AW207" i="3" s="1"/>
  <c r="BD207" i="3"/>
  <c r="AX207" i="3" s="1"/>
  <c r="BE207" i="3"/>
  <c r="AY207" i="3" s="1"/>
  <c r="BF207" i="3"/>
  <c r="AZ207" i="3" s="1"/>
  <c r="BG207" i="3"/>
  <c r="BA207" i="3" s="1"/>
  <c r="BH207" i="3"/>
  <c r="BB207" i="3" s="1"/>
  <c r="BC208" i="3"/>
  <c r="AW208" i="3" s="1"/>
  <c r="BD208" i="3"/>
  <c r="AX208" i="3" s="1"/>
  <c r="BE208" i="3"/>
  <c r="AY208" i="3" s="1"/>
  <c r="BF208" i="3"/>
  <c r="AZ208" i="3" s="1"/>
  <c r="BG208" i="3"/>
  <c r="BA208" i="3" s="1"/>
  <c r="BH208" i="3"/>
  <c r="BB208" i="3" s="1"/>
  <c r="BC209" i="3"/>
  <c r="AW209" i="3" s="1"/>
  <c r="BD209" i="3"/>
  <c r="AX209" i="3" s="1"/>
  <c r="BE209" i="3"/>
  <c r="AY209" i="3" s="1"/>
  <c r="BF209" i="3"/>
  <c r="AZ209" i="3" s="1"/>
  <c r="BG209" i="3"/>
  <c r="BA209" i="3" s="1"/>
  <c r="BH209" i="3"/>
  <c r="BB209" i="3" s="1"/>
  <c r="BC210" i="3"/>
  <c r="AW210" i="3" s="1"/>
  <c r="BD210" i="3"/>
  <c r="AX210" i="3" s="1"/>
  <c r="BE210" i="3"/>
  <c r="AY210" i="3" s="1"/>
  <c r="BF210" i="3"/>
  <c r="AZ210" i="3" s="1"/>
  <c r="BG210" i="3"/>
  <c r="BA210" i="3" s="1"/>
  <c r="BH210" i="3"/>
  <c r="BB210" i="3" s="1"/>
  <c r="BC211" i="3"/>
  <c r="AW211" i="3" s="1"/>
  <c r="BD211" i="3"/>
  <c r="AX211" i="3" s="1"/>
  <c r="BE211" i="3"/>
  <c r="AY211" i="3" s="1"/>
  <c r="BF211" i="3"/>
  <c r="AZ211" i="3" s="1"/>
  <c r="BG211" i="3"/>
  <c r="BA211" i="3" s="1"/>
  <c r="BH211" i="3"/>
  <c r="BB211" i="3" s="1"/>
  <c r="BC212" i="3"/>
  <c r="AW212" i="3" s="1"/>
  <c r="BD212" i="3"/>
  <c r="AX212" i="3" s="1"/>
  <c r="BE212" i="3"/>
  <c r="AY212" i="3" s="1"/>
  <c r="BF212" i="3"/>
  <c r="AZ212" i="3" s="1"/>
  <c r="BG212" i="3"/>
  <c r="BA212" i="3" s="1"/>
  <c r="BH212" i="3"/>
  <c r="BB212" i="3" s="1"/>
  <c r="BC213" i="3"/>
  <c r="AW213" i="3" s="1"/>
  <c r="BD213" i="3"/>
  <c r="AX213" i="3" s="1"/>
  <c r="BE213" i="3"/>
  <c r="AY213" i="3" s="1"/>
  <c r="BF213" i="3"/>
  <c r="AZ213" i="3" s="1"/>
  <c r="BG213" i="3"/>
  <c r="BA213" i="3" s="1"/>
  <c r="BH213" i="3"/>
  <c r="BB213" i="3" s="1"/>
  <c r="BC214" i="3"/>
  <c r="AW214" i="3" s="1"/>
  <c r="BD214" i="3"/>
  <c r="AX214" i="3" s="1"/>
  <c r="BE214" i="3"/>
  <c r="AY214" i="3" s="1"/>
  <c r="BF214" i="3"/>
  <c r="AZ214" i="3" s="1"/>
  <c r="BG214" i="3"/>
  <c r="BA214" i="3" s="1"/>
  <c r="BH214" i="3"/>
  <c r="BB214" i="3" s="1"/>
  <c r="BC215" i="3"/>
  <c r="AW215" i="3" s="1"/>
  <c r="BD215" i="3"/>
  <c r="AX215" i="3" s="1"/>
  <c r="BE215" i="3"/>
  <c r="AY215" i="3" s="1"/>
  <c r="BF215" i="3"/>
  <c r="AZ215" i="3" s="1"/>
  <c r="BG215" i="3"/>
  <c r="BA215" i="3" s="1"/>
  <c r="BH215" i="3"/>
  <c r="BB215" i="3" s="1"/>
  <c r="AL2" i="3"/>
  <c r="AH2" i="3" s="1"/>
  <c r="AM2" i="3"/>
  <c r="AN2" i="3"/>
  <c r="AJ2" i="3" s="1"/>
  <c r="AO2" i="3"/>
  <c r="AK2" i="3" s="1"/>
  <c r="AL3" i="3"/>
  <c r="AH3" i="3" s="1"/>
  <c r="AM3" i="3"/>
  <c r="AN3" i="3"/>
  <c r="AJ3" i="3" s="1"/>
  <c r="AO3" i="3"/>
  <c r="AK4" i="3" s="1"/>
  <c r="AL4" i="3"/>
  <c r="AH4" i="3" s="1"/>
  <c r="AM4" i="3"/>
  <c r="AN4" i="3"/>
  <c r="AJ4" i="3" s="1"/>
  <c r="AO4" i="3"/>
  <c r="AL5" i="3"/>
  <c r="AH5" i="3" s="1"/>
  <c r="AM5" i="3"/>
  <c r="AN5" i="3"/>
  <c r="AJ5" i="3" s="1"/>
  <c r="AO5" i="3"/>
  <c r="AK10" i="3" s="1"/>
  <c r="AL6" i="3"/>
  <c r="AH6" i="3" s="1"/>
  <c r="AM6" i="3"/>
  <c r="AN6" i="3"/>
  <c r="AJ6" i="3" s="1"/>
  <c r="AO6" i="3"/>
  <c r="AL7" i="3"/>
  <c r="AH7" i="3" s="1"/>
  <c r="AM7" i="3"/>
  <c r="AN7" i="3"/>
  <c r="AJ7" i="3" s="1"/>
  <c r="AO7" i="3"/>
  <c r="AK12" i="3" s="1"/>
  <c r="AL8" i="3"/>
  <c r="AH8" i="3" s="1"/>
  <c r="AM8" i="3"/>
  <c r="AN8" i="3"/>
  <c r="AJ8" i="3" s="1"/>
  <c r="AO8" i="3"/>
  <c r="AL9" i="3"/>
  <c r="AH9" i="3" s="1"/>
  <c r="AM9" i="3"/>
  <c r="AN9" i="3"/>
  <c r="AJ9" i="3" s="1"/>
  <c r="AO9" i="3"/>
  <c r="AK14" i="3" s="1"/>
  <c r="AL10" i="3"/>
  <c r="AH10" i="3" s="1"/>
  <c r="AM10" i="3"/>
  <c r="AN10" i="3"/>
  <c r="AJ10" i="3" s="1"/>
  <c r="AO10" i="3"/>
  <c r="AL11" i="3"/>
  <c r="AH11" i="3" s="1"/>
  <c r="AM11" i="3"/>
  <c r="AN11" i="3"/>
  <c r="AJ11" i="3" s="1"/>
  <c r="AO11" i="3"/>
  <c r="AK16" i="3" s="1"/>
  <c r="AL12" i="3"/>
  <c r="AH12" i="3" s="1"/>
  <c r="AM12" i="3"/>
  <c r="AN12" i="3"/>
  <c r="AJ12" i="3" s="1"/>
  <c r="AO12" i="3"/>
  <c r="AL13" i="3"/>
  <c r="AH13" i="3" s="1"/>
  <c r="AM13" i="3"/>
  <c r="AN13" i="3"/>
  <c r="AJ13" i="3" s="1"/>
  <c r="AO13" i="3"/>
  <c r="AL14" i="3"/>
  <c r="AH14" i="3" s="1"/>
  <c r="AM14" i="3"/>
  <c r="AN14" i="3"/>
  <c r="AJ14" i="3" s="1"/>
  <c r="AO14" i="3"/>
  <c r="AL15" i="3"/>
  <c r="AH15" i="3" s="1"/>
  <c r="AM15" i="3"/>
  <c r="AN15" i="3"/>
  <c r="AJ15" i="3" s="1"/>
  <c r="AO15" i="3"/>
  <c r="AL16" i="3"/>
  <c r="AH16" i="3" s="1"/>
  <c r="AM16" i="3"/>
  <c r="AN16" i="3"/>
  <c r="AJ16" i="3" s="1"/>
  <c r="AO16" i="3"/>
  <c r="AL17" i="3"/>
  <c r="AH17" i="3" s="1"/>
  <c r="AM17" i="3"/>
  <c r="AN17" i="3"/>
  <c r="AJ17" i="3" s="1"/>
  <c r="AO17" i="3"/>
  <c r="AL18" i="3"/>
  <c r="AH18" i="3" s="1"/>
  <c r="AM18" i="3"/>
  <c r="AN18" i="3"/>
  <c r="AJ18" i="3" s="1"/>
  <c r="AO18" i="3"/>
  <c r="AL19" i="3"/>
  <c r="AH19" i="3" s="1"/>
  <c r="AM19" i="3"/>
  <c r="AN19" i="3"/>
  <c r="AJ19" i="3" s="1"/>
  <c r="AO19" i="3"/>
  <c r="AL20" i="3"/>
  <c r="AH20" i="3" s="1"/>
  <c r="AM20" i="3"/>
  <c r="AN20" i="3"/>
  <c r="AJ20" i="3" s="1"/>
  <c r="AO20" i="3"/>
  <c r="AL21" i="3"/>
  <c r="AH21" i="3" s="1"/>
  <c r="AM21" i="3"/>
  <c r="AN21" i="3"/>
  <c r="AJ21" i="3" s="1"/>
  <c r="AO21" i="3"/>
  <c r="AL22" i="3"/>
  <c r="AH22" i="3" s="1"/>
  <c r="AM22" i="3"/>
  <c r="AN22" i="3"/>
  <c r="AJ22" i="3" s="1"/>
  <c r="AO22" i="3"/>
  <c r="AL23" i="3"/>
  <c r="AH23" i="3" s="1"/>
  <c r="AM23" i="3"/>
  <c r="AN23" i="3"/>
  <c r="AJ23" i="3" s="1"/>
  <c r="AO23" i="3"/>
  <c r="AL24" i="3"/>
  <c r="AH24" i="3" s="1"/>
  <c r="AM24" i="3"/>
  <c r="AN24" i="3"/>
  <c r="AJ24" i="3" s="1"/>
  <c r="AO24" i="3"/>
  <c r="AL25" i="3"/>
  <c r="AH25" i="3" s="1"/>
  <c r="AM25" i="3"/>
  <c r="AN25" i="3"/>
  <c r="AJ25" i="3" s="1"/>
  <c r="AO25" i="3"/>
  <c r="AL26" i="3"/>
  <c r="AH26" i="3" s="1"/>
  <c r="AM26" i="3"/>
  <c r="AN26" i="3"/>
  <c r="AJ26" i="3" s="1"/>
  <c r="AO26" i="3"/>
  <c r="AL27" i="3"/>
  <c r="AH27" i="3" s="1"/>
  <c r="AM27" i="3"/>
  <c r="AN27" i="3"/>
  <c r="AJ27" i="3" s="1"/>
  <c r="AO27" i="3"/>
  <c r="AL28" i="3"/>
  <c r="AH28" i="3" s="1"/>
  <c r="AM28" i="3"/>
  <c r="AN28" i="3"/>
  <c r="AJ28" i="3" s="1"/>
  <c r="AO28" i="3"/>
  <c r="AL29" i="3"/>
  <c r="AH29" i="3" s="1"/>
  <c r="AM29" i="3"/>
  <c r="AN29" i="3"/>
  <c r="AJ29" i="3" s="1"/>
  <c r="AO29" i="3"/>
  <c r="AL30" i="3"/>
  <c r="AH30" i="3" s="1"/>
  <c r="AM30" i="3"/>
  <c r="AN30" i="3"/>
  <c r="AJ30" i="3" s="1"/>
  <c r="AO30" i="3"/>
  <c r="AL31" i="3"/>
  <c r="AH31" i="3" s="1"/>
  <c r="AM31" i="3"/>
  <c r="AN31" i="3"/>
  <c r="AJ31" i="3" s="1"/>
  <c r="AO31" i="3"/>
  <c r="AL32" i="3"/>
  <c r="AH32" i="3" s="1"/>
  <c r="AM32" i="3"/>
  <c r="AN32" i="3"/>
  <c r="AJ32" i="3" s="1"/>
  <c r="AO32" i="3"/>
  <c r="AL33" i="3"/>
  <c r="AH33" i="3" s="1"/>
  <c r="AM33" i="3"/>
  <c r="AN33" i="3"/>
  <c r="AJ33" i="3" s="1"/>
  <c r="AO33" i="3"/>
  <c r="AL34" i="3"/>
  <c r="AH34" i="3" s="1"/>
  <c r="AM34" i="3"/>
  <c r="AN34" i="3"/>
  <c r="AJ34" i="3" s="1"/>
  <c r="AO34" i="3"/>
  <c r="AL35" i="3"/>
  <c r="AH35" i="3" s="1"/>
  <c r="AM35" i="3"/>
  <c r="AN35" i="3"/>
  <c r="AJ35" i="3" s="1"/>
  <c r="AO35" i="3"/>
  <c r="AL36" i="3"/>
  <c r="AH36" i="3" s="1"/>
  <c r="AM36" i="3"/>
  <c r="AN36" i="3"/>
  <c r="AJ36" i="3" s="1"/>
  <c r="AO36" i="3"/>
  <c r="AL37" i="3"/>
  <c r="AH37" i="3" s="1"/>
  <c r="AM37" i="3"/>
  <c r="AN37" i="3"/>
  <c r="AJ37" i="3" s="1"/>
  <c r="AO37" i="3"/>
  <c r="AL38" i="3"/>
  <c r="AH38" i="3" s="1"/>
  <c r="AM38" i="3"/>
  <c r="AN38" i="3"/>
  <c r="AJ38" i="3" s="1"/>
  <c r="AO38" i="3"/>
  <c r="AL39" i="3"/>
  <c r="AH39" i="3" s="1"/>
  <c r="AM39" i="3"/>
  <c r="AN39" i="3"/>
  <c r="AJ39" i="3" s="1"/>
  <c r="AO39" i="3"/>
  <c r="AL40" i="3"/>
  <c r="AH40" i="3" s="1"/>
  <c r="AM40" i="3"/>
  <c r="AN40" i="3"/>
  <c r="AJ40" i="3" s="1"/>
  <c r="AO40" i="3"/>
  <c r="AL41" i="3"/>
  <c r="AH41" i="3" s="1"/>
  <c r="AM41" i="3"/>
  <c r="AI47" i="3" s="1"/>
  <c r="AN41" i="3"/>
  <c r="AJ41" i="3" s="1"/>
  <c r="AO41" i="3"/>
  <c r="AK47" i="3" s="1"/>
  <c r="AL42" i="3"/>
  <c r="AH42" i="3" s="1"/>
  <c r="AM42" i="3"/>
  <c r="AN42" i="3"/>
  <c r="AJ42" i="3" s="1"/>
  <c r="AO42" i="3"/>
  <c r="AL43" i="3"/>
  <c r="AH43" i="3" s="1"/>
  <c r="AM43" i="3"/>
  <c r="AI49" i="3" s="1"/>
  <c r="AN43" i="3"/>
  <c r="AJ43" i="3" s="1"/>
  <c r="AO43" i="3"/>
  <c r="AK49" i="3" s="1"/>
  <c r="AL44" i="3"/>
  <c r="AH44" i="3" s="1"/>
  <c r="AM44" i="3"/>
  <c r="AN44" i="3"/>
  <c r="AO44" i="3"/>
  <c r="AH45" i="3"/>
  <c r="AL45" i="3"/>
  <c r="AM45" i="3"/>
  <c r="AN45" i="3"/>
  <c r="AO45" i="3"/>
  <c r="AL46" i="3"/>
  <c r="AH52" i="3" s="1"/>
  <c r="AM46" i="3"/>
  <c r="AN46" i="3"/>
  <c r="AO46" i="3"/>
  <c r="AH47" i="3"/>
  <c r="AL47" i="3"/>
  <c r="AM47" i="3"/>
  <c r="AN47" i="3"/>
  <c r="AO47" i="3"/>
  <c r="AL48" i="3"/>
  <c r="AH54" i="3" s="1"/>
  <c r="AM48" i="3"/>
  <c r="AN48" i="3"/>
  <c r="AO48" i="3"/>
  <c r="AH49" i="3"/>
  <c r="AL49" i="3"/>
  <c r="AM49" i="3"/>
  <c r="AN49" i="3"/>
  <c r="AO49" i="3"/>
  <c r="AL50" i="3"/>
  <c r="AH56" i="3" s="1"/>
  <c r="AM50" i="3"/>
  <c r="AI50" i="3" s="1"/>
  <c r="AN50" i="3"/>
  <c r="AO50" i="3"/>
  <c r="AK50" i="3" s="1"/>
  <c r="AH51" i="3"/>
  <c r="AL51" i="3"/>
  <c r="AM51" i="3"/>
  <c r="AI51" i="3" s="1"/>
  <c r="AN51" i="3"/>
  <c r="AO51" i="3"/>
  <c r="AK51" i="3" s="1"/>
  <c r="AL52" i="3"/>
  <c r="AH58" i="3" s="1"/>
  <c r="AM52" i="3"/>
  <c r="AI52" i="3" s="1"/>
  <c r="AN52" i="3"/>
  <c r="AO52" i="3"/>
  <c r="AK52" i="3" s="1"/>
  <c r="AH53" i="3"/>
  <c r="AL53" i="3"/>
  <c r="AM53" i="3"/>
  <c r="AI53" i="3" s="1"/>
  <c r="AN53" i="3"/>
  <c r="AO53" i="3"/>
  <c r="AK53" i="3" s="1"/>
  <c r="AL54" i="3"/>
  <c r="AH60" i="3" s="1"/>
  <c r="AM54" i="3"/>
  <c r="AI54" i="3" s="1"/>
  <c r="AN54" i="3"/>
  <c r="AO54" i="3"/>
  <c r="AK54" i="3" s="1"/>
  <c r="AH55" i="3"/>
  <c r="AL55" i="3"/>
  <c r="AM55" i="3"/>
  <c r="AI55" i="3" s="1"/>
  <c r="AN55" i="3"/>
  <c r="AO55" i="3"/>
  <c r="AK55" i="3" s="1"/>
  <c r="AL56" i="3"/>
  <c r="AH62" i="3" s="1"/>
  <c r="AM56" i="3"/>
  <c r="AI56" i="3" s="1"/>
  <c r="AN56" i="3"/>
  <c r="AO56" i="3"/>
  <c r="AK56" i="3" s="1"/>
  <c r="AH57" i="3"/>
  <c r="AL57" i="3"/>
  <c r="AM57" i="3"/>
  <c r="AI57" i="3" s="1"/>
  <c r="AN57" i="3"/>
  <c r="AO57" i="3"/>
  <c r="AK57" i="3" s="1"/>
  <c r="AL58" i="3"/>
  <c r="AH64" i="3" s="1"/>
  <c r="AM58" i="3"/>
  <c r="AI58" i="3" s="1"/>
  <c r="AN58" i="3"/>
  <c r="AO58" i="3"/>
  <c r="AK58" i="3" s="1"/>
  <c r="AH59" i="3"/>
  <c r="AL59" i="3"/>
  <c r="AM59" i="3"/>
  <c r="AI59" i="3" s="1"/>
  <c r="AN59" i="3"/>
  <c r="AO59" i="3"/>
  <c r="AK59" i="3" s="1"/>
  <c r="AL60" i="3"/>
  <c r="AH66" i="3" s="1"/>
  <c r="AM60" i="3"/>
  <c r="AI60" i="3" s="1"/>
  <c r="AN60" i="3"/>
  <c r="AO60" i="3"/>
  <c r="AK60" i="3" s="1"/>
  <c r="AH61" i="3"/>
  <c r="AL61" i="3"/>
  <c r="AM61" i="3"/>
  <c r="AI61" i="3" s="1"/>
  <c r="AN61" i="3"/>
  <c r="AO61" i="3"/>
  <c r="AK61" i="3" s="1"/>
  <c r="AL62" i="3"/>
  <c r="AH68" i="3" s="1"/>
  <c r="AM62" i="3"/>
  <c r="AI62" i="3" s="1"/>
  <c r="AN62" i="3"/>
  <c r="AO62" i="3"/>
  <c r="AK62" i="3" s="1"/>
  <c r="AH63" i="3"/>
  <c r="AL63" i="3"/>
  <c r="AM63" i="3"/>
  <c r="AI63" i="3" s="1"/>
  <c r="AN63" i="3"/>
  <c r="AO63" i="3"/>
  <c r="AK63" i="3" s="1"/>
  <c r="AL64" i="3"/>
  <c r="AH70" i="3" s="1"/>
  <c r="AM64" i="3"/>
  <c r="AI64" i="3" s="1"/>
  <c r="AN64" i="3"/>
  <c r="AO64" i="3"/>
  <c r="AK64" i="3" s="1"/>
  <c r="AH65" i="3"/>
  <c r="AL65" i="3"/>
  <c r="AM65" i="3"/>
  <c r="AI65" i="3" s="1"/>
  <c r="AN65" i="3"/>
  <c r="AO65" i="3"/>
  <c r="AK65" i="3" s="1"/>
  <c r="AL66" i="3"/>
  <c r="AH72" i="3" s="1"/>
  <c r="AM66" i="3"/>
  <c r="AI66" i="3" s="1"/>
  <c r="AN66" i="3"/>
  <c r="AO66" i="3"/>
  <c r="AK66" i="3" s="1"/>
  <c r="AH67" i="3"/>
  <c r="AL67" i="3"/>
  <c r="AM67" i="3"/>
  <c r="AI67" i="3" s="1"/>
  <c r="AN67" i="3"/>
  <c r="AO67" i="3"/>
  <c r="AK67" i="3" s="1"/>
  <c r="AL68" i="3"/>
  <c r="AH74" i="3" s="1"/>
  <c r="AM68" i="3"/>
  <c r="AI68" i="3" s="1"/>
  <c r="AN68" i="3"/>
  <c r="AO68" i="3"/>
  <c r="AK68" i="3" s="1"/>
  <c r="AH69" i="3"/>
  <c r="AL69" i="3"/>
  <c r="AM69" i="3"/>
  <c r="AI69" i="3" s="1"/>
  <c r="AN69" i="3"/>
  <c r="AO69" i="3"/>
  <c r="AK69" i="3" s="1"/>
  <c r="AL70" i="3"/>
  <c r="AH76" i="3" s="1"/>
  <c r="AM70" i="3"/>
  <c r="AI70" i="3" s="1"/>
  <c r="AN70" i="3"/>
  <c r="AO70" i="3"/>
  <c r="AK70" i="3" s="1"/>
  <c r="AH71" i="3"/>
  <c r="AL71" i="3"/>
  <c r="AM71" i="3"/>
  <c r="AI71" i="3" s="1"/>
  <c r="AN71" i="3"/>
  <c r="AO71" i="3"/>
  <c r="AK71" i="3" s="1"/>
  <c r="AL72" i="3"/>
  <c r="AH78" i="3" s="1"/>
  <c r="AM72" i="3"/>
  <c r="AI72" i="3" s="1"/>
  <c r="AN72" i="3"/>
  <c r="AO72" i="3"/>
  <c r="AK72" i="3" s="1"/>
  <c r="AH73" i="3"/>
  <c r="AL73" i="3"/>
  <c r="AM73" i="3"/>
  <c r="AI73" i="3" s="1"/>
  <c r="AN73" i="3"/>
  <c r="AO73" i="3"/>
  <c r="AK73" i="3" s="1"/>
  <c r="AL74" i="3"/>
  <c r="AH80" i="3" s="1"/>
  <c r="AM74" i="3"/>
  <c r="AI74" i="3" s="1"/>
  <c r="AN74" i="3"/>
  <c r="AO74" i="3"/>
  <c r="AK74" i="3" s="1"/>
  <c r="AH75" i="3"/>
  <c r="AL75" i="3"/>
  <c r="AM75" i="3"/>
  <c r="AI75" i="3" s="1"/>
  <c r="AN75" i="3"/>
  <c r="AO75" i="3"/>
  <c r="AK75" i="3" s="1"/>
  <c r="AL76" i="3"/>
  <c r="AH82" i="3" s="1"/>
  <c r="AM76" i="3"/>
  <c r="AI76" i="3" s="1"/>
  <c r="AN76" i="3"/>
  <c r="AO76" i="3"/>
  <c r="AK76" i="3" s="1"/>
  <c r="AH77" i="3"/>
  <c r="AL77" i="3"/>
  <c r="AM77" i="3"/>
  <c r="AI77" i="3" s="1"/>
  <c r="AN77" i="3"/>
  <c r="AO77" i="3"/>
  <c r="AK77" i="3" s="1"/>
  <c r="AL78" i="3"/>
  <c r="AH84" i="3" s="1"/>
  <c r="AM78" i="3"/>
  <c r="AI78" i="3" s="1"/>
  <c r="AN78" i="3"/>
  <c r="AO78" i="3"/>
  <c r="AK78" i="3" s="1"/>
  <c r="AH79" i="3"/>
  <c r="AL79" i="3"/>
  <c r="AM79" i="3"/>
  <c r="AI79" i="3" s="1"/>
  <c r="AN79" i="3"/>
  <c r="AO79" i="3"/>
  <c r="AK79" i="3" s="1"/>
  <c r="AL80" i="3"/>
  <c r="AH86" i="3" s="1"/>
  <c r="AM80" i="3"/>
  <c r="AI80" i="3" s="1"/>
  <c r="AN80" i="3"/>
  <c r="AO80" i="3"/>
  <c r="AK80" i="3" s="1"/>
  <c r="AH81" i="3"/>
  <c r="AL81" i="3"/>
  <c r="AM81" i="3"/>
  <c r="AI81" i="3" s="1"/>
  <c r="AN81" i="3"/>
  <c r="AO81" i="3"/>
  <c r="AK81" i="3" s="1"/>
  <c r="AL82" i="3"/>
  <c r="AH88" i="3" s="1"/>
  <c r="AM82" i="3"/>
  <c r="AI82" i="3" s="1"/>
  <c r="AN82" i="3"/>
  <c r="AO82" i="3"/>
  <c r="AK82" i="3" s="1"/>
  <c r="AH83" i="3"/>
  <c r="AL83" i="3"/>
  <c r="AM83" i="3"/>
  <c r="AI83" i="3" s="1"/>
  <c r="AN83" i="3"/>
  <c r="AO83" i="3"/>
  <c r="AK83" i="3" s="1"/>
  <c r="AL84" i="3"/>
  <c r="AH90" i="3" s="1"/>
  <c r="AM84" i="3"/>
  <c r="AI84" i="3" s="1"/>
  <c r="AN84" i="3"/>
  <c r="AO84" i="3"/>
  <c r="AK84" i="3" s="1"/>
  <c r="AH85" i="3"/>
  <c r="AL85" i="3"/>
  <c r="AM85" i="3"/>
  <c r="AI85" i="3" s="1"/>
  <c r="AN85" i="3"/>
  <c r="AO85" i="3"/>
  <c r="AK85" i="3" s="1"/>
  <c r="AL86" i="3"/>
  <c r="AH92" i="3" s="1"/>
  <c r="AM86" i="3"/>
  <c r="AI86" i="3" s="1"/>
  <c r="AN86" i="3"/>
  <c r="AO86" i="3"/>
  <c r="AK86" i="3" s="1"/>
  <c r="AH87" i="3"/>
  <c r="AL87" i="3"/>
  <c r="AM87" i="3"/>
  <c r="AI87" i="3" s="1"/>
  <c r="AN87" i="3"/>
  <c r="AO87" i="3"/>
  <c r="AK87" i="3" s="1"/>
  <c r="AL88" i="3"/>
  <c r="AH94" i="3" s="1"/>
  <c r="AM88" i="3"/>
  <c r="AI88" i="3" s="1"/>
  <c r="AN88" i="3"/>
  <c r="AO88" i="3"/>
  <c r="AK88" i="3" s="1"/>
  <c r="AH89" i="3"/>
  <c r="AL89" i="3"/>
  <c r="AM89" i="3"/>
  <c r="AI89" i="3" s="1"/>
  <c r="AN89" i="3"/>
  <c r="AO89" i="3"/>
  <c r="AK89" i="3" s="1"/>
  <c r="AL90" i="3"/>
  <c r="AH96" i="3" s="1"/>
  <c r="AM90" i="3"/>
  <c r="AI90" i="3" s="1"/>
  <c r="AN90" i="3"/>
  <c r="AO90" i="3"/>
  <c r="AK90" i="3" s="1"/>
  <c r="AH91" i="3"/>
  <c r="AL91" i="3"/>
  <c r="AM91" i="3"/>
  <c r="AI91" i="3" s="1"/>
  <c r="AN91" i="3"/>
  <c r="AO91" i="3"/>
  <c r="AK91" i="3" s="1"/>
  <c r="AL92" i="3"/>
  <c r="AH98" i="3" s="1"/>
  <c r="AM92" i="3"/>
  <c r="AI92" i="3" s="1"/>
  <c r="AN92" i="3"/>
  <c r="AO92" i="3"/>
  <c r="AK92" i="3" s="1"/>
  <c r="AH93" i="3"/>
  <c r="AL93" i="3"/>
  <c r="AM93" i="3"/>
  <c r="AI93" i="3" s="1"/>
  <c r="AN93" i="3"/>
  <c r="AO93" i="3"/>
  <c r="AK93" i="3" s="1"/>
  <c r="AL94" i="3"/>
  <c r="AH100" i="3" s="1"/>
  <c r="AM94" i="3"/>
  <c r="AI94" i="3" s="1"/>
  <c r="AN94" i="3"/>
  <c r="AO94" i="3"/>
  <c r="AK94" i="3" s="1"/>
  <c r="AH95" i="3"/>
  <c r="AL95" i="3"/>
  <c r="AM95" i="3"/>
  <c r="AI95" i="3" s="1"/>
  <c r="AN95" i="3"/>
  <c r="AO95" i="3"/>
  <c r="AK95" i="3" s="1"/>
  <c r="AL96" i="3"/>
  <c r="AH102" i="3" s="1"/>
  <c r="AM96" i="3"/>
  <c r="AI96" i="3" s="1"/>
  <c r="AN96" i="3"/>
  <c r="AO96" i="3"/>
  <c r="AK96" i="3" s="1"/>
  <c r="AH97" i="3"/>
  <c r="AL97" i="3"/>
  <c r="AM97" i="3"/>
  <c r="AI97" i="3" s="1"/>
  <c r="AN97" i="3"/>
  <c r="AO97" i="3"/>
  <c r="AK97" i="3" s="1"/>
  <c r="AL98" i="3"/>
  <c r="AH104" i="3" s="1"/>
  <c r="AM98" i="3"/>
  <c r="AI98" i="3" s="1"/>
  <c r="AN98" i="3"/>
  <c r="AO98" i="3"/>
  <c r="AK98" i="3" s="1"/>
  <c r="AH99" i="3"/>
  <c r="AL99" i="3"/>
  <c r="AM99" i="3"/>
  <c r="AI99" i="3" s="1"/>
  <c r="AN99" i="3"/>
  <c r="AO99" i="3"/>
  <c r="AK99" i="3" s="1"/>
  <c r="AL100" i="3"/>
  <c r="AH106" i="3" s="1"/>
  <c r="AM100" i="3"/>
  <c r="AI100" i="3" s="1"/>
  <c r="AN100" i="3"/>
  <c r="AO100" i="3"/>
  <c r="AK100" i="3" s="1"/>
  <c r="AH101" i="3"/>
  <c r="AL101" i="3"/>
  <c r="AM101" i="3"/>
  <c r="AI101" i="3" s="1"/>
  <c r="AN101" i="3"/>
  <c r="AO101" i="3"/>
  <c r="AK101" i="3" s="1"/>
  <c r="AL102" i="3"/>
  <c r="AH108" i="3" s="1"/>
  <c r="AM102" i="3"/>
  <c r="AI102" i="3" s="1"/>
  <c r="AN102" i="3"/>
  <c r="AO102" i="3"/>
  <c r="AK102" i="3" s="1"/>
  <c r="AH103" i="3"/>
  <c r="AL103" i="3"/>
  <c r="AM103" i="3"/>
  <c r="AI103" i="3" s="1"/>
  <c r="AN103" i="3"/>
  <c r="AO103" i="3"/>
  <c r="AK103" i="3" s="1"/>
  <c r="AL104" i="3"/>
  <c r="AH109" i="3" s="1"/>
  <c r="AM104" i="3"/>
  <c r="AI104" i="3" s="1"/>
  <c r="AN104" i="3"/>
  <c r="AO104" i="3"/>
  <c r="AK104" i="3" s="1"/>
  <c r="AH105" i="3"/>
  <c r="AL105" i="3"/>
  <c r="AM105" i="3"/>
  <c r="AI105" i="3" s="1"/>
  <c r="AN105" i="3"/>
  <c r="AO105" i="3"/>
  <c r="AK105" i="3" s="1"/>
  <c r="AL106" i="3"/>
  <c r="AH111" i="3" s="1"/>
  <c r="AM106" i="3"/>
  <c r="AI106" i="3" s="1"/>
  <c r="AN106" i="3"/>
  <c r="AO106" i="3"/>
  <c r="AK106" i="3" s="1"/>
  <c r="AH107" i="3"/>
  <c r="AL107" i="3"/>
  <c r="AM107" i="3"/>
  <c r="AI107" i="3" s="1"/>
  <c r="AN107" i="3"/>
  <c r="AO107" i="3"/>
  <c r="AK107" i="3" s="1"/>
  <c r="AJ108" i="3"/>
  <c r="AL108" i="3"/>
  <c r="AM108" i="3"/>
  <c r="AI108" i="3" s="1"/>
  <c r="AN108" i="3"/>
  <c r="AO108" i="3"/>
  <c r="AK108" i="3" s="1"/>
  <c r="AJ109" i="3"/>
  <c r="AL109" i="3"/>
  <c r="AM109" i="3"/>
  <c r="AI109" i="3" s="1"/>
  <c r="AN109" i="3"/>
  <c r="AO109" i="3"/>
  <c r="AK109" i="3" s="1"/>
  <c r="AJ110" i="3"/>
  <c r="AL110" i="3"/>
  <c r="AM110" i="3"/>
  <c r="AI110" i="3" s="1"/>
  <c r="AN110" i="3"/>
  <c r="AO110" i="3"/>
  <c r="AK110" i="3" s="1"/>
  <c r="AJ111" i="3"/>
  <c r="AL111" i="3"/>
  <c r="AM111" i="3"/>
  <c r="AI111" i="3" s="1"/>
  <c r="AN111" i="3"/>
  <c r="AO111" i="3"/>
  <c r="AK111" i="3" s="1"/>
  <c r="AJ112" i="3"/>
  <c r="AL112" i="3"/>
  <c r="AM112" i="3"/>
  <c r="AI112" i="3" s="1"/>
  <c r="AN112" i="3"/>
  <c r="AO112" i="3"/>
  <c r="AK112" i="3" s="1"/>
  <c r="AJ113" i="3"/>
  <c r="AL113" i="3"/>
  <c r="AH113" i="3" s="1"/>
  <c r="AM113" i="3"/>
  <c r="AI113" i="3" s="1"/>
  <c r="AN113" i="3"/>
  <c r="AO113" i="3"/>
  <c r="AK113" i="3" s="1"/>
  <c r="AJ114" i="3"/>
  <c r="AL114" i="3"/>
  <c r="AH114" i="3" s="1"/>
  <c r="AM114" i="3"/>
  <c r="AI114" i="3" s="1"/>
  <c r="AN114" i="3"/>
  <c r="AO114" i="3"/>
  <c r="AK114" i="3" s="1"/>
  <c r="AJ115" i="3"/>
  <c r="AL115" i="3"/>
  <c r="AH115" i="3" s="1"/>
  <c r="AM115" i="3"/>
  <c r="AI115" i="3" s="1"/>
  <c r="AN115" i="3"/>
  <c r="AO115" i="3"/>
  <c r="AK115" i="3" s="1"/>
  <c r="AJ116" i="3"/>
  <c r="AL116" i="3"/>
  <c r="AH116" i="3" s="1"/>
  <c r="AM116" i="3"/>
  <c r="AI116" i="3" s="1"/>
  <c r="AN116" i="3"/>
  <c r="AO116" i="3"/>
  <c r="AK116" i="3" s="1"/>
  <c r="AJ117" i="3"/>
  <c r="AL117" i="3"/>
  <c r="AH117" i="3" s="1"/>
  <c r="AM117" i="3"/>
  <c r="AI117" i="3" s="1"/>
  <c r="AN117" i="3"/>
  <c r="AO117" i="3"/>
  <c r="AK117" i="3" s="1"/>
  <c r="AJ118" i="3"/>
  <c r="AL118" i="3"/>
  <c r="AH118" i="3" s="1"/>
  <c r="AM118" i="3"/>
  <c r="AI118" i="3" s="1"/>
  <c r="AN118" i="3"/>
  <c r="AO118" i="3"/>
  <c r="AK118" i="3" s="1"/>
  <c r="AJ119" i="3"/>
  <c r="AL119" i="3"/>
  <c r="AH119" i="3" s="1"/>
  <c r="AM119" i="3"/>
  <c r="AI119" i="3" s="1"/>
  <c r="AN119" i="3"/>
  <c r="AO119" i="3"/>
  <c r="AK119" i="3" s="1"/>
  <c r="AJ120" i="3"/>
  <c r="AL120" i="3"/>
  <c r="AH120" i="3" s="1"/>
  <c r="AM120" i="3"/>
  <c r="AI120" i="3" s="1"/>
  <c r="AN120" i="3"/>
  <c r="AO120" i="3"/>
  <c r="AK120" i="3" s="1"/>
  <c r="AJ121" i="3"/>
  <c r="AL121" i="3"/>
  <c r="AH121" i="3" s="1"/>
  <c r="AM121" i="3"/>
  <c r="AI121" i="3" s="1"/>
  <c r="AN121" i="3"/>
  <c r="AO121" i="3"/>
  <c r="AK121" i="3" s="1"/>
  <c r="AJ122" i="3"/>
  <c r="AL122" i="3"/>
  <c r="AH122" i="3" s="1"/>
  <c r="AM122" i="3"/>
  <c r="AI122" i="3" s="1"/>
  <c r="AN122" i="3"/>
  <c r="AO122" i="3"/>
  <c r="AK122" i="3" s="1"/>
  <c r="AJ123" i="3"/>
  <c r="AL123" i="3"/>
  <c r="AH123" i="3" s="1"/>
  <c r="AM123" i="3"/>
  <c r="AI123" i="3" s="1"/>
  <c r="AN123" i="3"/>
  <c r="AO123" i="3"/>
  <c r="AK123" i="3" s="1"/>
  <c r="AJ124" i="3"/>
  <c r="AL124" i="3"/>
  <c r="AH124" i="3" s="1"/>
  <c r="AM124" i="3"/>
  <c r="AI124" i="3" s="1"/>
  <c r="AN124" i="3"/>
  <c r="AO124" i="3"/>
  <c r="AK124" i="3" s="1"/>
  <c r="AJ125" i="3"/>
  <c r="AL125" i="3"/>
  <c r="AH125" i="3" s="1"/>
  <c r="AM125" i="3"/>
  <c r="AI125" i="3" s="1"/>
  <c r="AN125" i="3"/>
  <c r="AO125" i="3"/>
  <c r="AK125" i="3" s="1"/>
  <c r="AJ126" i="3"/>
  <c r="AL126" i="3"/>
  <c r="AH126" i="3" s="1"/>
  <c r="AM126" i="3"/>
  <c r="AI126" i="3" s="1"/>
  <c r="AN126" i="3"/>
  <c r="AO126" i="3"/>
  <c r="AK126" i="3" s="1"/>
  <c r="AJ127" i="3"/>
  <c r="AL127" i="3"/>
  <c r="AH127" i="3" s="1"/>
  <c r="AM127" i="3"/>
  <c r="AI127" i="3" s="1"/>
  <c r="AN127" i="3"/>
  <c r="AO127" i="3"/>
  <c r="AK127" i="3" s="1"/>
  <c r="AJ128" i="3"/>
  <c r="AL128" i="3"/>
  <c r="AH128" i="3" s="1"/>
  <c r="AM128" i="3"/>
  <c r="AI128" i="3" s="1"/>
  <c r="AN128" i="3"/>
  <c r="AO128" i="3"/>
  <c r="AK128" i="3" s="1"/>
  <c r="AJ129" i="3"/>
  <c r="AL129" i="3"/>
  <c r="AH129" i="3" s="1"/>
  <c r="AM129" i="3"/>
  <c r="AI129" i="3" s="1"/>
  <c r="AN129" i="3"/>
  <c r="AO129" i="3"/>
  <c r="AK129" i="3" s="1"/>
  <c r="AJ130" i="3"/>
  <c r="AL130" i="3"/>
  <c r="AH130" i="3" s="1"/>
  <c r="AM130" i="3"/>
  <c r="AI130" i="3" s="1"/>
  <c r="AN130" i="3"/>
  <c r="AO130" i="3"/>
  <c r="AK130" i="3" s="1"/>
  <c r="AJ131" i="3"/>
  <c r="AL131" i="3"/>
  <c r="AH131" i="3" s="1"/>
  <c r="AM131" i="3"/>
  <c r="AI131" i="3" s="1"/>
  <c r="AN131" i="3"/>
  <c r="AO131" i="3"/>
  <c r="AK131" i="3" s="1"/>
  <c r="AJ132" i="3"/>
  <c r="AL132" i="3"/>
  <c r="AH132" i="3" s="1"/>
  <c r="AM132" i="3"/>
  <c r="AI132" i="3" s="1"/>
  <c r="AN132" i="3"/>
  <c r="AO132" i="3"/>
  <c r="AK132" i="3" s="1"/>
  <c r="AJ133" i="3"/>
  <c r="AL133" i="3"/>
  <c r="AH133" i="3" s="1"/>
  <c r="AM133" i="3"/>
  <c r="AI133" i="3" s="1"/>
  <c r="AN133" i="3"/>
  <c r="AO133" i="3"/>
  <c r="AK133" i="3" s="1"/>
  <c r="AJ134" i="3"/>
  <c r="AL134" i="3"/>
  <c r="AH134" i="3" s="1"/>
  <c r="AM134" i="3"/>
  <c r="AI134" i="3" s="1"/>
  <c r="AN134" i="3"/>
  <c r="AO134" i="3"/>
  <c r="AK134" i="3" s="1"/>
  <c r="AJ135" i="3"/>
  <c r="AL135" i="3"/>
  <c r="AH135" i="3" s="1"/>
  <c r="AM135" i="3"/>
  <c r="AI135" i="3" s="1"/>
  <c r="AN135" i="3"/>
  <c r="AO135" i="3"/>
  <c r="AK135" i="3" s="1"/>
  <c r="AJ136" i="3"/>
  <c r="AL136" i="3"/>
  <c r="AH136" i="3" s="1"/>
  <c r="AM136" i="3"/>
  <c r="AI136" i="3" s="1"/>
  <c r="AN136" i="3"/>
  <c r="AO136" i="3"/>
  <c r="AK136" i="3" s="1"/>
  <c r="AJ137" i="3"/>
  <c r="AL137" i="3"/>
  <c r="AH137" i="3" s="1"/>
  <c r="AM137" i="3"/>
  <c r="AI137" i="3" s="1"/>
  <c r="AN137" i="3"/>
  <c r="AO137" i="3"/>
  <c r="AK137" i="3" s="1"/>
  <c r="AJ138" i="3"/>
  <c r="AL138" i="3"/>
  <c r="AH138" i="3" s="1"/>
  <c r="AM138" i="3"/>
  <c r="AI138" i="3" s="1"/>
  <c r="AN138" i="3"/>
  <c r="AO138" i="3"/>
  <c r="AK138" i="3" s="1"/>
  <c r="AJ139" i="3"/>
  <c r="AL139" i="3"/>
  <c r="AH139" i="3" s="1"/>
  <c r="AM139" i="3"/>
  <c r="AI139" i="3" s="1"/>
  <c r="AN139" i="3"/>
  <c r="AO139" i="3"/>
  <c r="AK139" i="3" s="1"/>
  <c r="AJ140" i="3"/>
  <c r="AL140" i="3"/>
  <c r="AH140" i="3" s="1"/>
  <c r="AM140" i="3"/>
  <c r="AI140" i="3" s="1"/>
  <c r="AN140" i="3"/>
  <c r="AO140" i="3"/>
  <c r="AK140" i="3" s="1"/>
  <c r="AJ141" i="3"/>
  <c r="AL141" i="3"/>
  <c r="AH141" i="3" s="1"/>
  <c r="AM141" i="3"/>
  <c r="AI141" i="3" s="1"/>
  <c r="AN141" i="3"/>
  <c r="AO141" i="3"/>
  <c r="AK141" i="3" s="1"/>
  <c r="AJ142" i="3"/>
  <c r="AL142" i="3"/>
  <c r="AH142" i="3" s="1"/>
  <c r="AM142" i="3"/>
  <c r="AI142" i="3" s="1"/>
  <c r="AN142" i="3"/>
  <c r="AO142" i="3"/>
  <c r="AK142" i="3" s="1"/>
  <c r="AJ143" i="3"/>
  <c r="AL143" i="3"/>
  <c r="AH143" i="3" s="1"/>
  <c r="AM143" i="3"/>
  <c r="AI143" i="3" s="1"/>
  <c r="AN143" i="3"/>
  <c r="AO143" i="3"/>
  <c r="AK143" i="3" s="1"/>
  <c r="AJ144" i="3"/>
  <c r="AL144" i="3"/>
  <c r="AH144" i="3" s="1"/>
  <c r="AM144" i="3"/>
  <c r="AI144" i="3" s="1"/>
  <c r="AN144" i="3"/>
  <c r="AO144" i="3"/>
  <c r="AK144" i="3" s="1"/>
  <c r="AJ145" i="3"/>
  <c r="AL145" i="3"/>
  <c r="AH145" i="3" s="1"/>
  <c r="AM145" i="3"/>
  <c r="AI145" i="3" s="1"/>
  <c r="AN145" i="3"/>
  <c r="AO145" i="3"/>
  <c r="AK145" i="3" s="1"/>
  <c r="AJ146" i="3"/>
  <c r="AL146" i="3"/>
  <c r="AH146" i="3" s="1"/>
  <c r="AM146" i="3"/>
  <c r="AI146" i="3" s="1"/>
  <c r="AN146" i="3"/>
  <c r="AO146" i="3"/>
  <c r="AK146" i="3" s="1"/>
  <c r="AJ147" i="3"/>
  <c r="AL147" i="3"/>
  <c r="AH147" i="3" s="1"/>
  <c r="AM147" i="3"/>
  <c r="AI147" i="3" s="1"/>
  <c r="AN147" i="3"/>
  <c r="AO147" i="3"/>
  <c r="AK147" i="3" s="1"/>
  <c r="AJ148" i="3"/>
  <c r="AL148" i="3"/>
  <c r="AH148" i="3" s="1"/>
  <c r="AM148" i="3"/>
  <c r="AI148" i="3" s="1"/>
  <c r="AN148" i="3"/>
  <c r="AO148" i="3"/>
  <c r="AK148" i="3" s="1"/>
  <c r="AJ149" i="3"/>
  <c r="AL149" i="3"/>
  <c r="AH149" i="3" s="1"/>
  <c r="AM149" i="3"/>
  <c r="AI149" i="3" s="1"/>
  <c r="AN149" i="3"/>
  <c r="AO149" i="3"/>
  <c r="AK149" i="3" s="1"/>
  <c r="AJ150" i="3"/>
  <c r="AL150" i="3"/>
  <c r="AH150" i="3" s="1"/>
  <c r="AM150" i="3"/>
  <c r="AI150" i="3" s="1"/>
  <c r="AN150" i="3"/>
  <c r="AO150" i="3"/>
  <c r="AK150" i="3" s="1"/>
  <c r="AJ151" i="3"/>
  <c r="AL151" i="3"/>
  <c r="AH151" i="3" s="1"/>
  <c r="AM151" i="3"/>
  <c r="AI151" i="3" s="1"/>
  <c r="AN151" i="3"/>
  <c r="AO151" i="3"/>
  <c r="AK151" i="3" s="1"/>
  <c r="AJ152" i="3"/>
  <c r="AL152" i="3"/>
  <c r="AH152" i="3" s="1"/>
  <c r="AM152" i="3"/>
  <c r="AI152" i="3" s="1"/>
  <c r="AN152" i="3"/>
  <c r="AO152" i="3"/>
  <c r="AK152" i="3" s="1"/>
  <c r="AJ153" i="3"/>
  <c r="AL153" i="3"/>
  <c r="AH153" i="3" s="1"/>
  <c r="AM153" i="3"/>
  <c r="AI153" i="3" s="1"/>
  <c r="AN153" i="3"/>
  <c r="AO153" i="3"/>
  <c r="AK153" i="3" s="1"/>
  <c r="AJ154" i="3"/>
  <c r="AL154" i="3"/>
  <c r="AH154" i="3" s="1"/>
  <c r="AM154" i="3"/>
  <c r="AI154" i="3" s="1"/>
  <c r="AN154" i="3"/>
  <c r="AO154" i="3"/>
  <c r="AK154" i="3" s="1"/>
  <c r="AJ155" i="3"/>
  <c r="AL155" i="3"/>
  <c r="AH155" i="3" s="1"/>
  <c r="AM155" i="3"/>
  <c r="AI155" i="3" s="1"/>
  <c r="AN155" i="3"/>
  <c r="AO155" i="3"/>
  <c r="AK155" i="3" s="1"/>
  <c r="AJ156" i="3"/>
  <c r="AL156" i="3"/>
  <c r="AH156" i="3" s="1"/>
  <c r="AM156" i="3"/>
  <c r="AI156" i="3" s="1"/>
  <c r="AN156" i="3"/>
  <c r="AO156" i="3"/>
  <c r="AK156" i="3" s="1"/>
  <c r="AJ157" i="3"/>
  <c r="AL157" i="3"/>
  <c r="AH157" i="3" s="1"/>
  <c r="AM157" i="3"/>
  <c r="AI157" i="3" s="1"/>
  <c r="AN157" i="3"/>
  <c r="AO157" i="3"/>
  <c r="AK157" i="3" s="1"/>
  <c r="AJ158" i="3"/>
  <c r="AL158" i="3"/>
  <c r="AH158" i="3" s="1"/>
  <c r="AM158" i="3"/>
  <c r="AI158" i="3" s="1"/>
  <c r="AN158" i="3"/>
  <c r="AO158" i="3"/>
  <c r="AK158" i="3" s="1"/>
  <c r="AJ159" i="3"/>
  <c r="AL159" i="3"/>
  <c r="AH159" i="3" s="1"/>
  <c r="AM159" i="3"/>
  <c r="AI159" i="3" s="1"/>
  <c r="AN159" i="3"/>
  <c r="AO159" i="3"/>
  <c r="AK159" i="3" s="1"/>
  <c r="AJ160" i="3"/>
  <c r="AL160" i="3"/>
  <c r="AH160" i="3" s="1"/>
  <c r="AM160" i="3"/>
  <c r="AI160" i="3" s="1"/>
  <c r="AN160" i="3"/>
  <c r="AO160" i="3"/>
  <c r="AK160" i="3" s="1"/>
  <c r="AJ161" i="3"/>
  <c r="AL161" i="3"/>
  <c r="AH161" i="3" s="1"/>
  <c r="AM161" i="3"/>
  <c r="AI161" i="3" s="1"/>
  <c r="AN161" i="3"/>
  <c r="AO161" i="3"/>
  <c r="AK161" i="3" s="1"/>
  <c r="AJ162" i="3"/>
  <c r="AL162" i="3"/>
  <c r="AH162" i="3" s="1"/>
  <c r="AM162" i="3"/>
  <c r="AI162" i="3" s="1"/>
  <c r="AN162" i="3"/>
  <c r="AO162" i="3"/>
  <c r="AK162" i="3" s="1"/>
  <c r="AJ163" i="3"/>
  <c r="AL163" i="3"/>
  <c r="AH163" i="3" s="1"/>
  <c r="AM163" i="3"/>
  <c r="AI163" i="3" s="1"/>
  <c r="AN163" i="3"/>
  <c r="AO163" i="3"/>
  <c r="AK163" i="3" s="1"/>
  <c r="AJ164" i="3"/>
  <c r="AL164" i="3"/>
  <c r="AH164" i="3" s="1"/>
  <c r="AM164" i="3"/>
  <c r="AI164" i="3" s="1"/>
  <c r="AN164" i="3"/>
  <c r="AO164" i="3"/>
  <c r="AK164" i="3" s="1"/>
  <c r="AJ165" i="3"/>
  <c r="AL165" i="3"/>
  <c r="AH165" i="3" s="1"/>
  <c r="AM165" i="3"/>
  <c r="AI165" i="3" s="1"/>
  <c r="AN165" i="3"/>
  <c r="AO165" i="3"/>
  <c r="AK165" i="3" s="1"/>
  <c r="AJ166" i="3"/>
  <c r="AL166" i="3"/>
  <c r="AH166" i="3" s="1"/>
  <c r="AM166" i="3"/>
  <c r="AI166" i="3" s="1"/>
  <c r="AN166" i="3"/>
  <c r="AO166" i="3"/>
  <c r="AK166" i="3" s="1"/>
  <c r="AJ167" i="3"/>
  <c r="AL167" i="3"/>
  <c r="AH167" i="3" s="1"/>
  <c r="AM167" i="3"/>
  <c r="AI167" i="3" s="1"/>
  <c r="AN167" i="3"/>
  <c r="AO167" i="3"/>
  <c r="AK167" i="3" s="1"/>
  <c r="AJ168" i="3"/>
  <c r="AL168" i="3"/>
  <c r="AH168" i="3" s="1"/>
  <c r="AM168" i="3"/>
  <c r="AI168" i="3" s="1"/>
  <c r="AN168" i="3"/>
  <c r="AO168" i="3"/>
  <c r="AK168" i="3" s="1"/>
  <c r="AJ169" i="3"/>
  <c r="AL169" i="3"/>
  <c r="AH169" i="3" s="1"/>
  <c r="AM169" i="3"/>
  <c r="AI169" i="3" s="1"/>
  <c r="AN169" i="3"/>
  <c r="AO169" i="3"/>
  <c r="AK169" i="3" s="1"/>
  <c r="AJ170" i="3"/>
  <c r="AL170" i="3"/>
  <c r="AH170" i="3" s="1"/>
  <c r="AM170" i="3"/>
  <c r="AI170" i="3" s="1"/>
  <c r="AN170" i="3"/>
  <c r="AO170" i="3"/>
  <c r="AK170" i="3" s="1"/>
  <c r="AJ171" i="3"/>
  <c r="AL171" i="3"/>
  <c r="AH171" i="3" s="1"/>
  <c r="AM171" i="3"/>
  <c r="AI171" i="3" s="1"/>
  <c r="AN171" i="3"/>
  <c r="AO171" i="3"/>
  <c r="AK171" i="3" s="1"/>
  <c r="AJ172" i="3"/>
  <c r="AL172" i="3"/>
  <c r="AH172" i="3" s="1"/>
  <c r="AM172" i="3"/>
  <c r="AI172" i="3" s="1"/>
  <c r="AN172" i="3"/>
  <c r="AO172" i="3"/>
  <c r="AK172" i="3" s="1"/>
  <c r="AJ173" i="3"/>
  <c r="AL173" i="3"/>
  <c r="AH173" i="3" s="1"/>
  <c r="AM173" i="3"/>
  <c r="AI173" i="3" s="1"/>
  <c r="AN173" i="3"/>
  <c r="AO173" i="3"/>
  <c r="AK173" i="3" s="1"/>
  <c r="AJ174" i="3"/>
  <c r="AL174" i="3"/>
  <c r="AH174" i="3" s="1"/>
  <c r="AM174" i="3"/>
  <c r="AI174" i="3" s="1"/>
  <c r="AN174" i="3"/>
  <c r="AO174" i="3"/>
  <c r="AK174" i="3" s="1"/>
  <c r="AJ175" i="3"/>
  <c r="AL175" i="3"/>
  <c r="AH175" i="3" s="1"/>
  <c r="AM175" i="3"/>
  <c r="AI175" i="3" s="1"/>
  <c r="AN175" i="3"/>
  <c r="AO175" i="3"/>
  <c r="AK175" i="3" s="1"/>
  <c r="AJ176" i="3"/>
  <c r="AL176" i="3"/>
  <c r="AH176" i="3" s="1"/>
  <c r="AM176" i="3"/>
  <c r="AI176" i="3" s="1"/>
  <c r="AN176" i="3"/>
  <c r="AO176" i="3"/>
  <c r="AK176" i="3" s="1"/>
  <c r="AJ177" i="3"/>
  <c r="AL177" i="3"/>
  <c r="AH177" i="3" s="1"/>
  <c r="AM177" i="3"/>
  <c r="AI177" i="3" s="1"/>
  <c r="AN177" i="3"/>
  <c r="AO177" i="3"/>
  <c r="AK177" i="3" s="1"/>
  <c r="AJ178" i="3"/>
  <c r="AL178" i="3"/>
  <c r="AH178" i="3" s="1"/>
  <c r="AM178" i="3"/>
  <c r="AI178" i="3" s="1"/>
  <c r="AN178" i="3"/>
  <c r="AO178" i="3"/>
  <c r="AK178" i="3" s="1"/>
  <c r="AJ179" i="3"/>
  <c r="AL179" i="3"/>
  <c r="AH179" i="3" s="1"/>
  <c r="AM179" i="3"/>
  <c r="AI179" i="3" s="1"/>
  <c r="AN179" i="3"/>
  <c r="AO179" i="3"/>
  <c r="AK179" i="3" s="1"/>
  <c r="AJ180" i="3"/>
  <c r="AL180" i="3"/>
  <c r="AH180" i="3" s="1"/>
  <c r="AM180" i="3"/>
  <c r="AI180" i="3" s="1"/>
  <c r="AN180" i="3"/>
  <c r="AO180" i="3"/>
  <c r="AK180" i="3" s="1"/>
  <c r="AJ181" i="3"/>
  <c r="AL181" i="3"/>
  <c r="AH181" i="3" s="1"/>
  <c r="AM181" i="3"/>
  <c r="AI181" i="3" s="1"/>
  <c r="AN181" i="3"/>
  <c r="AO181" i="3"/>
  <c r="AK181" i="3" s="1"/>
  <c r="AJ182" i="3"/>
  <c r="AL182" i="3"/>
  <c r="AH182" i="3" s="1"/>
  <c r="AM182" i="3"/>
  <c r="AI182" i="3" s="1"/>
  <c r="AN182" i="3"/>
  <c r="AO182" i="3"/>
  <c r="AK182" i="3" s="1"/>
  <c r="AJ183" i="3"/>
  <c r="AL183" i="3"/>
  <c r="AH183" i="3" s="1"/>
  <c r="AM183" i="3"/>
  <c r="AI183" i="3" s="1"/>
  <c r="AN183" i="3"/>
  <c r="AO183" i="3"/>
  <c r="AK183" i="3" s="1"/>
  <c r="AJ184" i="3"/>
  <c r="AL184" i="3"/>
  <c r="AH184" i="3" s="1"/>
  <c r="AM184" i="3"/>
  <c r="AI184" i="3" s="1"/>
  <c r="AN184" i="3"/>
  <c r="AO184" i="3"/>
  <c r="AK184" i="3" s="1"/>
  <c r="AJ185" i="3"/>
  <c r="AL185" i="3"/>
  <c r="AH185" i="3" s="1"/>
  <c r="AM185" i="3"/>
  <c r="AI185" i="3" s="1"/>
  <c r="AN185" i="3"/>
  <c r="AO185" i="3"/>
  <c r="AK185" i="3" s="1"/>
  <c r="AJ186" i="3"/>
  <c r="AL186" i="3"/>
  <c r="AH186" i="3" s="1"/>
  <c r="AM186" i="3"/>
  <c r="AI186" i="3" s="1"/>
  <c r="AN186" i="3"/>
  <c r="AO186" i="3"/>
  <c r="AK186" i="3" s="1"/>
  <c r="AJ187" i="3"/>
  <c r="AL187" i="3"/>
  <c r="AH187" i="3" s="1"/>
  <c r="AM187" i="3"/>
  <c r="AI187" i="3" s="1"/>
  <c r="AN187" i="3"/>
  <c r="AO187" i="3"/>
  <c r="AK187" i="3" s="1"/>
  <c r="AJ188" i="3"/>
  <c r="AL188" i="3"/>
  <c r="AH188" i="3" s="1"/>
  <c r="AM188" i="3"/>
  <c r="AI188" i="3" s="1"/>
  <c r="AN188" i="3"/>
  <c r="AO188" i="3"/>
  <c r="AK188" i="3" s="1"/>
  <c r="AJ189" i="3"/>
  <c r="AL189" i="3"/>
  <c r="AH189" i="3" s="1"/>
  <c r="AM189" i="3"/>
  <c r="AI189" i="3" s="1"/>
  <c r="AN189" i="3"/>
  <c r="AO189" i="3"/>
  <c r="AK189" i="3" s="1"/>
  <c r="AJ190" i="3"/>
  <c r="AL190" i="3"/>
  <c r="AH190" i="3" s="1"/>
  <c r="AM190" i="3"/>
  <c r="AI190" i="3" s="1"/>
  <c r="AN190" i="3"/>
  <c r="AO190" i="3"/>
  <c r="AK190" i="3" s="1"/>
  <c r="AJ191" i="3"/>
  <c r="AL191" i="3"/>
  <c r="AH191" i="3" s="1"/>
  <c r="AM191" i="3"/>
  <c r="AI191" i="3" s="1"/>
  <c r="AN191" i="3"/>
  <c r="AO191" i="3"/>
  <c r="AK191" i="3" s="1"/>
  <c r="AJ192" i="3"/>
  <c r="AL192" i="3"/>
  <c r="AH192" i="3" s="1"/>
  <c r="AM192" i="3"/>
  <c r="AI192" i="3" s="1"/>
  <c r="AN192" i="3"/>
  <c r="AO192" i="3"/>
  <c r="AK192" i="3" s="1"/>
  <c r="AJ193" i="3"/>
  <c r="AL193" i="3"/>
  <c r="AH193" i="3" s="1"/>
  <c r="AM193" i="3"/>
  <c r="AI193" i="3" s="1"/>
  <c r="AN193" i="3"/>
  <c r="AO193" i="3"/>
  <c r="AK193" i="3" s="1"/>
  <c r="AJ194" i="3"/>
  <c r="AL194" i="3"/>
  <c r="AH194" i="3" s="1"/>
  <c r="AM194" i="3"/>
  <c r="AI194" i="3" s="1"/>
  <c r="AN194" i="3"/>
  <c r="AO194" i="3"/>
  <c r="AK194" i="3" s="1"/>
  <c r="AJ195" i="3"/>
  <c r="AL195" i="3"/>
  <c r="AH195" i="3" s="1"/>
  <c r="AM195" i="3"/>
  <c r="AI195" i="3" s="1"/>
  <c r="AN195" i="3"/>
  <c r="AO195" i="3"/>
  <c r="AK195" i="3" s="1"/>
  <c r="AJ196" i="3"/>
  <c r="AL196" i="3"/>
  <c r="AH196" i="3" s="1"/>
  <c r="AM196" i="3"/>
  <c r="AI196" i="3" s="1"/>
  <c r="AN196" i="3"/>
  <c r="AO196" i="3"/>
  <c r="AK196" i="3" s="1"/>
  <c r="AJ197" i="3"/>
  <c r="AL197" i="3"/>
  <c r="AH197" i="3" s="1"/>
  <c r="AM197" i="3"/>
  <c r="AI197" i="3" s="1"/>
  <c r="AN197" i="3"/>
  <c r="AO197" i="3"/>
  <c r="AK197" i="3" s="1"/>
  <c r="AJ198" i="3"/>
  <c r="AL198" i="3"/>
  <c r="AH198" i="3" s="1"/>
  <c r="AM198" i="3"/>
  <c r="AI198" i="3" s="1"/>
  <c r="AN198" i="3"/>
  <c r="AO198" i="3"/>
  <c r="AK198" i="3" s="1"/>
  <c r="AJ199" i="3"/>
  <c r="AL199" i="3"/>
  <c r="AH199" i="3" s="1"/>
  <c r="AM199" i="3"/>
  <c r="AI199" i="3" s="1"/>
  <c r="AN199" i="3"/>
  <c r="AO199" i="3"/>
  <c r="AK199" i="3" s="1"/>
  <c r="AJ200" i="3"/>
  <c r="AL200" i="3"/>
  <c r="AH200" i="3" s="1"/>
  <c r="AM200" i="3"/>
  <c r="AI200" i="3" s="1"/>
  <c r="AN200" i="3"/>
  <c r="AO200" i="3"/>
  <c r="AK200" i="3" s="1"/>
  <c r="AJ201" i="3"/>
  <c r="AL201" i="3"/>
  <c r="AH201" i="3" s="1"/>
  <c r="AM201" i="3"/>
  <c r="AI201" i="3" s="1"/>
  <c r="AN201" i="3"/>
  <c r="AO201" i="3"/>
  <c r="AK201" i="3" s="1"/>
  <c r="AJ202" i="3"/>
  <c r="AL202" i="3"/>
  <c r="AH202" i="3" s="1"/>
  <c r="AM202" i="3"/>
  <c r="AI202" i="3" s="1"/>
  <c r="AN202" i="3"/>
  <c r="AO202" i="3"/>
  <c r="AK202" i="3" s="1"/>
  <c r="AJ203" i="3"/>
  <c r="AL203" i="3"/>
  <c r="AH203" i="3" s="1"/>
  <c r="AM203" i="3"/>
  <c r="AI203" i="3" s="1"/>
  <c r="AN203" i="3"/>
  <c r="AO203" i="3"/>
  <c r="AK203" i="3" s="1"/>
  <c r="AJ204" i="3"/>
  <c r="AL204" i="3"/>
  <c r="AH204" i="3" s="1"/>
  <c r="AM204" i="3"/>
  <c r="AI204" i="3" s="1"/>
  <c r="AN204" i="3"/>
  <c r="AO204" i="3"/>
  <c r="AK204" i="3" s="1"/>
  <c r="AJ205" i="3"/>
  <c r="AL205" i="3"/>
  <c r="AH205" i="3" s="1"/>
  <c r="AM205" i="3"/>
  <c r="AI205" i="3" s="1"/>
  <c r="AN205" i="3"/>
  <c r="AO205" i="3"/>
  <c r="AK205" i="3" s="1"/>
  <c r="AJ206" i="3"/>
  <c r="AL206" i="3"/>
  <c r="AH206" i="3" s="1"/>
  <c r="AM206" i="3"/>
  <c r="AI206" i="3" s="1"/>
  <c r="AN206" i="3"/>
  <c r="AO206" i="3"/>
  <c r="AK206" i="3" s="1"/>
  <c r="AJ207" i="3"/>
  <c r="AL207" i="3"/>
  <c r="AH207" i="3" s="1"/>
  <c r="AM207" i="3"/>
  <c r="AI207" i="3" s="1"/>
  <c r="AN207" i="3"/>
  <c r="AO207" i="3"/>
  <c r="AK207" i="3" s="1"/>
  <c r="AJ208" i="3"/>
  <c r="AL208" i="3"/>
  <c r="AH208" i="3" s="1"/>
  <c r="AM208" i="3"/>
  <c r="AI208" i="3" s="1"/>
  <c r="AN208" i="3"/>
  <c r="AO208" i="3"/>
  <c r="AK208" i="3" s="1"/>
  <c r="AJ209" i="3"/>
  <c r="AL209" i="3"/>
  <c r="AH209" i="3" s="1"/>
  <c r="AM209" i="3"/>
  <c r="AI209" i="3" s="1"/>
  <c r="AN209" i="3"/>
  <c r="AO209" i="3"/>
  <c r="AK209" i="3" s="1"/>
  <c r="AJ210" i="3"/>
  <c r="AL210" i="3"/>
  <c r="AM210" i="3"/>
  <c r="AI210" i="3" s="1"/>
  <c r="AN210" i="3"/>
  <c r="AO210" i="3"/>
  <c r="AK210" i="3" s="1"/>
  <c r="AJ211" i="3"/>
  <c r="AL211" i="3"/>
  <c r="AH211" i="3" s="1"/>
  <c r="AM211" i="3"/>
  <c r="AI211" i="3" s="1"/>
  <c r="AN211" i="3"/>
  <c r="AO211" i="3"/>
  <c r="AK211" i="3" s="1"/>
  <c r="AJ212" i="3"/>
  <c r="AL212" i="3"/>
  <c r="AH212" i="3" s="1"/>
  <c r="AM212" i="3"/>
  <c r="AI212" i="3" s="1"/>
  <c r="AN212" i="3"/>
  <c r="AO212" i="3"/>
  <c r="AK212" i="3" s="1"/>
  <c r="AJ213" i="3"/>
  <c r="AL213" i="3"/>
  <c r="AH213" i="3" s="1"/>
  <c r="AM213" i="3"/>
  <c r="AI213" i="3" s="1"/>
  <c r="AN213" i="3"/>
  <c r="AO213" i="3"/>
  <c r="AK213" i="3" s="1"/>
  <c r="AJ214" i="3"/>
  <c r="AL214" i="3"/>
  <c r="AH214" i="3" s="1"/>
  <c r="AM214" i="3"/>
  <c r="AI214" i="3" s="1"/>
  <c r="AN214" i="3"/>
  <c r="AO214" i="3"/>
  <c r="AK214" i="3" s="1"/>
  <c r="AJ215" i="3"/>
  <c r="AL215" i="3"/>
  <c r="AH215" i="3" s="1"/>
  <c r="AM215" i="3"/>
  <c r="AI215" i="3" s="1"/>
  <c r="AN215" i="3"/>
  <c r="AO215" i="3"/>
  <c r="AK215" i="3" s="1"/>
  <c r="F2" i="3"/>
  <c r="G2" i="3" s="1"/>
  <c r="F3" i="3"/>
  <c r="G3" i="3"/>
  <c r="F4" i="3"/>
  <c r="G4" i="3" s="1"/>
  <c r="F5" i="3"/>
  <c r="G5" i="3"/>
  <c r="F6" i="3"/>
  <c r="G6" i="3" s="1"/>
  <c r="F7" i="3"/>
  <c r="G7" i="3"/>
  <c r="F8" i="3"/>
  <c r="G8" i="3" s="1"/>
  <c r="F9" i="3"/>
  <c r="G9" i="3"/>
  <c r="F10" i="3"/>
  <c r="G10" i="3" s="1"/>
  <c r="F11" i="3"/>
  <c r="G11" i="3"/>
  <c r="F12" i="3"/>
  <c r="G12" i="3" s="1"/>
  <c r="F13" i="3"/>
  <c r="G13" i="3"/>
  <c r="F14" i="3"/>
  <c r="G14" i="3" s="1"/>
  <c r="F15" i="3"/>
  <c r="G15" i="3"/>
  <c r="I15" i="3"/>
  <c r="F16" i="3"/>
  <c r="G16" i="3" s="1"/>
  <c r="F17" i="3"/>
  <c r="G17" i="3"/>
  <c r="I17" i="3"/>
  <c r="F18" i="3"/>
  <c r="G18" i="3" s="1"/>
  <c r="F19" i="3"/>
  <c r="G19" i="3"/>
  <c r="I19" i="3"/>
  <c r="F20" i="3"/>
  <c r="G20" i="3" s="1"/>
  <c r="F21" i="3"/>
  <c r="G21" i="3"/>
  <c r="I21" i="3"/>
  <c r="F22" i="3"/>
  <c r="G22" i="3" s="1"/>
  <c r="F23" i="3"/>
  <c r="G23" i="3"/>
  <c r="I23" i="3"/>
  <c r="F24" i="3"/>
  <c r="G24" i="3" s="1"/>
  <c r="F25" i="3"/>
  <c r="G25" i="3"/>
  <c r="I25" i="3"/>
  <c r="F26" i="3"/>
  <c r="G26" i="3" s="1"/>
  <c r="F27" i="3"/>
  <c r="G27" i="3"/>
  <c r="I27" i="3"/>
  <c r="F28" i="3"/>
  <c r="G28" i="3" s="1"/>
  <c r="F29" i="3"/>
  <c r="G29" i="3"/>
  <c r="I29" i="3"/>
  <c r="F30" i="3"/>
  <c r="G30" i="3" s="1"/>
  <c r="H30" i="3"/>
  <c r="F31" i="3"/>
  <c r="G31" i="3"/>
  <c r="I31" i="3"/>
  <c r="F32" i="3"/>
  <c r="G32" i="3" s="1"/>
  <c r="H32" i="3"/>
  <c r="F33" i="3"/>
  <c r="G33" i="3"/>
  <c r="I33" i="3"/>
  <c r="F34" i="3"/>
  <c r="G34" i="3" s="1"/>
  <c r="H34" i="3"/>
  <c r="F35" i="3"/>
  <c r="G35" i="3"/>
  <c r="I35" i="3"/>
  <c r="F36" i="3"/>
  <c r="G36" i="3" s="1"/>
  <c r="I36" i="3" s="1"/>
  <c r="H36" i="3"/>
  <c r="F37" i="3"/>
  <c r="G37" i="3"/>
  <c r="I37" i="3"/>
  <c r="F38" i="3"/>
  <c r="G38" i="3" s="1"/>
  <c r="I38" i="3" s="1"/>
  <c r="H38" i="3"/>
  <c r="F39" i="3"/>
  <c r="G39" i="3"/>
  <c r="I39" i="3"/>
  <c r="F40" i="3"/>
  <c r="G40" i="3" s="1"/>
  <c r="I40" i="3" s="1"/>
  <c r="H40" i="3"/>
  <c r="F41" i="3"/>
  <c r="G41" i="3"/>
  <c r="I41" i="3"/>
  <c r="F42" i="3"/>
  <c r="G42" i="3" s="1"/>
  <c r="I42" i="3" s="1"/>
  <c r="H42" i="3"/>
  <c r="F43" i="3"/>
  <c r="G43" i="3"/>
  <c r="I43" i="3"/>
  <c r="F44" i="3"/>
  <c r="G44" i="3" s="1"/>
  <c r="H44" i="3"/>
  <c r="I44" i="3"/>
  <c r="F45" i="3"/>
  <c r="G45" i="3"/>
  <c r="H45" i="3" s="1"/>
  <c r="I45" i="3"/>
  <c r="F46" i="3"/>
  <c r="G46" i="3" s="1"/>
  <c r="F47" i="3"/>
  <c r="G47" i="3"/>
  <c r="I47" i="3"/>
  <c r="F48" i="3"/>
  <c r="G48" i="3" s="1"/>
  <c r="F49" i="3"/>
  <c r="G49" i="3"/>
  <c r="I49" i="3"/>
  <c r="F50" i="3"/>
  <c r="G50" i="3" s="1"/>
  <c r="F51" i="3"/>
  <c r="G51" i="3"/>
  <c r="I51" i="3"/>
  <c r="F52" i="3"/>
  <c r="G52" i="3" s="1"/>
  <c r="F53" i="3"/>
  <c r="G53" i="3"/>
  <c r="I53" i="3"/>
  <c r="F54" i="3"/>
  <c r="G54" i="3" s="1"/>
  <c r="F55" i="3"/>
  <c r="G55" i="3"/>
  <c r="I55" i="3"/>
  <c r="F56" i="3"/>
  <c r="G56" i="3" s="1"/>
  <c r="F57" i="3"/>
  <c r="G57" i="3"/>
  <c r="I57" i="3"/>
  <c r="F58" i="3"/>
  <c r="G58" i="3" s="1"/>
  <c r="F59" i="3"/>
  <c r="G59" i="3"/>
  <c r="I59" i="3"/>
  <c r="F60" i="3"/>
  <c r="G60" i="3" s="1"/>
  <c r="F61" i="3"/>
  <c r="G61" i="3"/>
  <c r="I61" i="3"/>
  <c r="F62" i="3"/>
  <c r="G62" i="3" s="1"/>
  <c r="F63" i="3"/>
  <c r="G63" i="3"/>
  <c r="I63" i="3"/>
  <c r="F64" i="3"/>
  <c r="G64" i="3" s="1"/>
  <c r="F65" i="3"/>
  <c r="G65" i="3"/>
  <c r="I65" i="3"/>
  <c r="F66" i="3"/>
  <c r="G66" i="3" s="1"/>
  <c r="F67" i="3"/>
  <c r="G67" i="3"/>
  <c r="I67" i="3"/>
  <c r="F68" i="3"/>
  <c r="G68" i="3" s="1"/>
  <c r="F69" i="3"/>
  <c r="G69" i="3"/>
  <c r="I69" i="3"/>
  <c r="F70" i="3"/>
  <c r="G70" i="3" s="1"/>
  <c r="F71" i="3"/>
  <c r="G71" i="3"/>
  <c r="I71" i="3"/>
  <c r="F72" i="3"/>
  <c r="G72" i="3" s="1"/>
  <c r="F73" i="3"/>
  <c r="G73" i="3"/>
  <c r="I73" i="3"/>
  <c r="F74" i="3"/>
  <c r="G74" i="3" s="1"/>
  <c r="F75" i="3"/>
  <c r="G75" i="3"/>
  <c r="I75" i="3"/>
  <c r="F76" i="3"/>
  <c r="G76" i="3" s="1"/>
  <c r="F77" i="3"/>
  <c r="G77" i="3"/>
  <c r="I77" i="3"/>
  <c r="F78" i="3"/>
  <c r="G78" i="3" s="1"/>
  <c r="F79" i="3"/>
  <c r="G79" i="3"/>
  <c r="I79" i="3"/>
  <c r="F80" i="3"/>
  <c r="G80" i="3" s="1"/>
  <c r="F81" i="3"/>
  <c r="G81" i="3"/>
  <c r="I81" i="3"/>
  <c r="F82" i="3"/>
  <c r="G82" i="3" s="1"/>
  <c r="F83" i="3"/>
  <c r="G83" i="3"/>
  <c r="I83" i="3"/>
  <c r="F84" i="3"/>
  <c r="G84" i="3" s="1"/>
  <c r="F85" i="3"/>
  <c r="G85" i="3"/>
  <c r="I85" i="3"/>
  <c r="F86" i="3"/>
  <c r="G86" i="3" s="1"/>
  <c r="F87" i="3"/>
  <c r="G87" i="3"/>
  <c r="I87" i="3"/>
  <c r="F88" i="3"/>
  <c r="G88" i="3" s="1"/>
  <c r="F89" i="3"/>
  <c r="G89" i="3"/>
  <c r="I89" i="3"/>
  <c r="F90" i="3"/>
  <c r="G90" i="3" s="1"/>
  <c r="F91" i="3"/>
  <c r="G91" i="3"/>
  <c r="I91" i="3"/>
  <c r="F92" i="3"/>
  <c r="G92" i="3" s="1"/>
  <c r="F93" i="3"/>
  <c r="G93" i="3"/>
  <c r="I93" i="3"/>
  <c r="F94" i="3"/>
  <c r="G94" i="3" s="1"/>
  <c r="F95" i="3"/>
  <c r="G95" i="3"/>
  <c r="I95" i="3" s="1"/>
  <c r="F96" i="3"/>
  <c r="G96" i="3" s="1"/>
  <c r="F97" i="3"/>
  <c r="G97" i="3"/>
  <c r="I97" i="3" s="1"/>
  <c r="F98" i="3"/>
  <c r="G98" i="3" s="1"/>
  <c r="F99" i="3"/>
  <c r="G99" i="3"/>
  <c r="I99" i="3" s="1"/>
  <c r="F100" i="3"/>
  <c r="G100" i="3" s="1"/>
  <c r="F101" i="3"/>
  <c r="G101" i="3"/>
  <c r="I101" i="3" s="1"/>
  <c r="F102" i="3"/>
  <c r="G102" i="3" s="1"/>
  <c r="F103" i="3"/>
  <c r="G103" i="3"/>
  <c r="I103" i="3" s="1"/>
  <c r="F104" i="3"/>
  <c r="G104" i="3" s="1"/>
  <c r="F105" i="3"/>
  <c r="G105" i="3"/>
  <c r="I105" i="3" s="1"/>
  <c r="F106" i="3"/>
  <c r="G106" i="3" s="1"/>
  <c r="F107" i="3"/>
  <c r="G107" i="3"/>
  <c r="I107" i="3" s="1"/>
  <c r="F108" i="3"/>
  <c r="G108" i="3" s="1"/>
  <c r="F109" i="3"/>
  <c r="G109" i="3"/>
  <c r="I109" i="3" s="1"/>
  <c r="F110" i="3"/>
  <c r="G110" i="3" s="1"/>
  <c r="F111" i="3"/>
  <c r="G111" i="3"/>
  <c r="I111" i="3" s="1"/>
  <c r="F112" i="3"/>
  <c r="G112" i="3" s="1"/>
  <c r="F113" i="3"/>
  <c r="G113" i="3"/>
  <c r="I113" i="3" s="1"/>
  <c r="F114" i="3"/>
  <c r="G114" i="3" s="1"/>
  <c r="F115" i="3"/>
  <c r="G115" i="3"/>
  <c r="I115" i="3" s="1"/>
  <c r="F116" i="3"/>
  <c r="G116" i="3" s="1"/>
  <c r="I116" i="3" s="1"/>
  <c r="F117" i="3"/>
  <c r="G117" i="3"/>
  <c r="I117" i="3" s="1"/>
  <c r="F118" i="3"/>
  <c r="G118" i="3" s="1"/>
  <c r="I118" i="3" s="1"/>
  <c r="F119" i="3"/>
  <c r="G119" i="3"/>
  <c r="I119" i="3" s="1"/>
  <c r="F120" i="3"/>
  <c r="G120" i="3" s="1"/>
  <c r="I120" i="3" s="1"/>
  <c r="F121" i="3"/>
  <c r="G121" i="3"/>
  <c r="I121" i="3" s="1"/>
  <c r="F122" i="3"/>
  <c r="G122" i="3" s="1"/>
  <c r="I122" i="3" s="1"/>
  <c r="F123" i="3"/>
  <c r="G123" i="3"/>
  <c r="I123" i="3" s="1"/>
  <c r="F124" i="3"/>
  <c r="G124" i="3" s="1"/>
  <c r="I124" i="3" s="1"/>
  <c r="F125" i="3"/>
  <c r="G125" i="3"/>
  <c r="I125" i="3"/>
  <c r="F126" i="3"/>
  <c r="G126" i="3" s="1"/>
  <c r="F127" i="3"/>
  <c r="G127" i="3"/>
  <c r="I127" i="3"/>
  <c r="F128" i="3"/>
  <c r="G128" i="3" s="1"/>
  <c r="F129" i="3"/>
  <c r="G129" i="3"/>
  <c r="I129" i="3"/>
  <c r="F130" i="3"/>
  <c r="G130" i="3" s="1"/>
  <c r="F131" i="3"/>
  <c r="G131" i="3"/>
  <c r="I131" i="3"/>
  <c r="F132" i="3"/>
  <c r="G132" i="3" s="1"/>
  <c r="F133" i="3"/>
  <c r="G133" i="3"/>
  <c r="I133" i="3"/>
  <c r="F134" i="3"/>
  <c r="G134" i="3" s="1"/>
  <c r="F135" i="3"/>
  <c r="G135" i="3"/>
  <c r="I135" i="3"/>
  <c r="F136" i="3"/>
  <c r="G136" i="3" s="1"/>
  <c r="H136" i="3"/>
  <c r="F137" i="3"/>
  <c r="G137" i="3"/>
  <c r="I137" i="3"/>
  <c r="F138" i="3"/>
  <c r="G138" i="3" s="1"/>
  <c r="H138" i="3"/>
  <c r="F139" i="3"/>
  <c r="G139" i="3"/>
  <c r="I139" i="3"/>
  <c r="F140" i="3"/>
  <c r="G140" i="3" s="1"/>
  <c r="H140" i="3"/>
  <c r="F141" i="3"/>
  <c r="G141" i="3"/>
  <c r="I141" i="3"/>
  <c r="F142" i="3"/>
  <c r="G142" i="3" s="1"/>
  <c r="I142" i="3" s="1"/>
  <c r="H142" i="3"/>
  <c r="F143" i="3"/>
  <c r="G143" i="3"/>
  <c r="I143" i="3"/>
  <c r="F144" i="3"/>
  <c r="G144" i="3" s="1"/>
  <c r="I144" i="3" s="1"/>
  <c r="H144" i="3"/>
  <c r="F145" i="3"/>
  <c r="G145" i="3"/>
  <c r="I145" i="3"/>
  <c r="F146" i="3"/>
  <c r="G146" i="3" s="1"/>
  <c r="I146" i="3" s="1"/>
  <c r="H146" i="3"/>
  <c r="F147" i="3"/>
  <c r="G147" i="3"/>
  <c r="I147" i="3"/>
  <c r="F148" i="3"/>
  <c r="G148" i="3" s="1"/>
  <c r="I148" i="3" s="1"/>
  <c r="H148" i="3"/>
  <c r="F149" i="3"/>
  <c r="G149" i="3"/>
  <c r="I149" i="3"/>
  <c r="F150" i="3"/>
  <c r="G150" i="3" s="1"/>
  <c r="H150" i="3"/>
  <c r="I150" i="3"/>
  <c r="F151" i="3"/>
  <c r="G151" i="3"/>
  <c r="H151" i="3" s="1"/>
  <c r="I151" i="3"/>
  <c r="F152" i="3"/>
  <c r="G152" i="3" s="1"/>
  <c r="F153" i="3"/>
  <c r="G153" i="3"/>
  <c r="I153" i="3"/>
  <c r="F154" i="3"/>
  <c r="G154" i="3" s="1"/>
  <c r="F155" i="3"/>
  <c r="G155" i="3"/>
  <c r="I155" i="3"/>
  <c r="F156" i="3"/>
  <c r="G156" i="3" s="1"/>
  <c r="F157" i="3"/>
  <c r="G157" i="3"/>
  <c r="I157" i="3"/>
  <c r="F158" i="3"/>
  <c r="G158" i="3" s="1"/>
  <c r="F159" i="3"/>
  <c r="G159" i="3"/>
  <c r="I159" i="3"/>
  <c r="F160" i="3"/>
  <c r="G160" i="3" s="1"/>
  <c r="F161" i="3"/>
  <c r="G161" i="3"/>
  <c r="I161" i="3"/>
  <c r="F162" i="3"/>
  <c r="G162" i="3" s="1"/>
  <c r="F163" i="3"/>
  <c r="G163" i="3"/>
  <c r="I163" i="3"/>
  <c r="F164" i="3"/>
  <c r="G164" i="3" s="1"/>
  <c r="F165" i="3"/>
  <c r="G165" i="3"/>
  <c r="I165" i="3"/>
  <c r="F166" i="3"/>
  <c r="G166" i="3" s="1"/>
  <c r="F167" i="3"/>
  <c r="G167" i="3"/>
  <c r="I167" i="3"/>
  <c r="F168" i="3"/>
  <c r="G168" i="3" s="1"/>
  <c r="F169" i="3"/>
  <c r="G169" i="3"/>
  <c r="I169" i="3"/>
  <c r="F170" i="3"/>
  <c r="G170" i="3" s="1"/>
  <c r="F171" i="3"/>
  <c r="G171" i="3"/>
  <c r="I171" i="3"/>
  <c r="F172" i="3"/>
  <c r="G172" i="3" s="1"/>
  <c r="F173" i="3"/>
  <c r="G173" i="3"/>
  <c r="I173" i="3"/>
  <c r="F174" i="3"/>
  <c r="G174" i="3" s="1"/>
  <c r="F175" i="3"/>
  <c r="G175" i="3"/>
  <c r="I175" i="3"/>
  <c r="F176" i="3"/>
  <c r="G176" i="3" s="1"/>
  <c r="F177" i="3"/>
  <c r="G177" i="3"/>
  <c r="I177" i="3"/>
  <c r="F178" i="3"/>
  <c r="G178" i="3" s="1"/>
  <c r="F179" i="3"/>
  <c r="G179" i="3"/>
  <c r="I179" i="3"/>
  <c r="F180" i="3"/>
  <c r="G180" i="3" s="1"/>
  <c r="F181" i="3"/>
  <c r="G181" i="3"/>
  <c r="I181" i="3"/>
  <c r="F182" i="3"/>
  <c r="G182" i="3" s="1"/>
  <c r="F183" i="3"/>
  <c r="G183" i="3"/>
  <c r="I183" i="3"/>
  <c r="F184" i="3"/>
  <c r="G184" i="3" s="1"/>
  <c r="F185" i="3"/>
  <c r="G185" i="3"/>
  <c r="I185" i="3"/>
  <c r="F186" i="3"/>
  <c r="G186" i="3" s="1"/>
  <c r="F187" i="3"/>
  <c r="G187" i="3"/>
  <c r="I187" i="3" s="1"/>
  <c r="F188" i="3"/>
  <c r="G188" i="3" s="1"/>
  <c r="F189" i="3"/>
  <c r="G189" i="3"/>
  <c r="I189" i="3"/>
  <c r="F190" i="3"/>
  <c r="G190" i="3" s="1"/>
  <c r="F191" i="3"/>
  <c r="G191" i="3"/>
  <c r="I191" i="3"/>
  <c r="F192" i="3"/>
  <c r="G192" i="3" s="1"/>
  <c r="F193" i="3"/>
  <c r="G193" i="3"/>
  <c r="I193" i="3" s="1"/>
  <c r="F194" i="3"/>
  <c r="G194" i="3" s="1"/>
  <c r="F195" i="3"/>
  <c r="G195" i="3"/>
  <c r="I195" i="3"/>
  <c r="F196" i="3"/>
  <c r="G196" i="3" s="1"/>
  <c r="F197" i="3"/>
  <c r="G197" i="3"/>
  <c r="I197" i="3" s="1"/>
  <c r="F198" i="3"/>
  <c r="G198" i="3" s="1"/>
  <c r="F199" i="3"/>
  <c r="G199" i="3"/>
  <c r="I199" i="3"/>
  <c r="F200" i="3"/>
  <c r="G200" i="3" s="1"/>
  <c r="F201" i="3"/>
  <c r="G201" i="3"/>
  <c r="I201" i="3"/>
  <c r="F202" i="3"/>
  <c r="G202" i="3" s="1"/>
  <c r="F203" i="3"/>
  <c r="G203" i="3"/>
  <c r="I203" i="3" s="1"/>
  <c r="F204" i="3"/>
  <c r="G204" i="3" s="1"/>
  <c r="F205" i="3"/>
  <c r="G205" i="3"/>
  <c r="I205" i="3"/>
  <c r="F206" i="3"/>
  <c r="G206" i="3" s="1"/>
  <c r="F207" i="3"/>
  <c r="G207" i="3"/>
  <c r="I207" i="3"/>
  <c r="F208" i="3"/>
  <c r="G208" i="3" s="1"/>
  <c r="I208" i="3" s="1"/>
  <c r="F209" i="3"/>
  <c r="G209" i="3"/>
  <c r="I209" i="3"/>
  <c r="F210" i="3"/>
  <c r="G210" i="3" s="1"/>
  <c r="I210" i="3" s="1"/>
  <c r="F211" i="3"/>
  <c r="G211" i="3"/>
  <c r="I211" i="3"/>
  <c r="F212" i="3"/>
  <c r="G212" i="3" s="1"/>
  <c r="I212" i="3" s="1"/>
  <c r="F213" i="3"/>
  <c r="G213" i="3"/>
  <c r="I213" i="3"/>
  <c r="F214" i="3"/>
  <c r="G214" i="3" s="1"/>
  <c r="I214" i="3" s="1"/>
  <c r="F215" i="3"/>
  <c r="G215" i="3"/>
  <c r="I215" i="3" s="1"/>
  <c r="BH216" i="3"/>
  <c r="BG216" i="3"/>
  <c r="BF216" i="3"/>
  <c r="BE216" i="3"/>
  <c r="BD216" i="3"/>
  <c r="BC216" i="3"/>
  <c r="BB216" i="3"/>
  <c r="BA216" i="3"/>
  <c r="AZ216" i="3"/>
  <c r="AY216" i="3"/>
  <c r="AX216" i="3"/>
  <c r="AW216" i="3"/>
  <c r="AO216" i="3"/>
  <c r="AN216" i="3"/>
  <c r="AM216" i="3"/>
  <c r="AL216" i="3"/>
  <c r="AK216" i="3"/>
  <c r="AI216" i="3"/>
  <c r="G216" i="3"/>
  <c r="F216" i="3"/>
  <c r="J151" i="3" l="1"/>
  <c r="J45" i="3"/>
  <c r="AY59" i="3"/>
  <c r="BB30" i="3"/>
  <c r="AJ106" i="3"/>
  <c r="AJ104" i="3"/>
  <c r="AJ102" i="3"/>
  <c r="AJ100" i="3"/>
  <c r="AJ98" i="3"/>
  <c r="AJ96" i="3"/>
  <c r="AJ94" i="3"/>
  <c r="AJ92" i="3"/>
  <c r="AJ90" i="3"/>
  <c r="AJ88" i="3"/>
  <c r="AJ86" i="3"/>
  <c r="AJ84" i="3"/>
  <c r="AJ82" i="3"/>
  <c r="AJ80" i="3"/>
  <c r="AJ78" i="3"/>
  <c r="AJ76" i="3"/>
  <c r="AJ74" i="3"/>
  <c r="AJ72" i="3"/>
  <c r="AJ70" i="3"/>
  <c r="AJ68" i="3"/>
  <c r="AJ66" i="3"/>
  <c r="AJ64" i="3"/>
  <c r="AJ62" i="3"/>
  <c r="AJ60" i="3"/>
  <c r="AJ58" i="3"/>
  <c r="AJ56" i="3"/>
  <c r="AJ54" i="3"/>
  <c r="AJ52" i="3"/>
  <c r="AJ44" i="3"/>
  <c r="AJ45" i="3"/>
  <c r="AJ46" i="3"/>
  <c r="AJ47" i="3"/>
  <c r="AJ48" i="3"/>
  <c r="AJ49" i="3"/>
  <c r="AJ50" i="3"/>
  <c r="AK41" i="3"/>
  <c r="AK42" i="3"/>
  <c r="AI43" i="3"/>
  <c r="AK37" i="3"/>
  <c r="AK38" i="3"/>
  <c r="AI39" i="3"/>
  <c r="AK33" i="3"/>
  <c r="AK34" i="3"/>
  <c r="AI35" i="3"/>
  <c r="AK29" i="3"/>
  <c r="AK30" i="3"/>
  <c r="AI31" i="3"/>
  <c r="AK25" i="3"/>
  <c r="AK26" i="3"/>
  <c r="AI27" i="3"/>
  <c r="AK21" i="3"/>
  <c r="AK22" i="3"/>
  <c r="AK17" i="3"/>
  <c r="AI23" i="3"/>
  <c r="AK20" i="3"/>
  <c r="AK18" i="3"/>
  <c r="AJ216" i="3"/>
  <c r="AH216" i="3"/>
  <c r="AH210" i="3"/>
  <c r="AH112" i="3"/>
  <c r="AH110" i="3"/>
  <c r="AJ107" i="3"/>
  <c r="AJ105" i="3"/>
  <c r="AJ103" i="3"/>
  <c r="AJ101" i="3"/>
  <c r="AJ99" i="3"/>
  <c r="AJ97" i="3"/>
  <c r="AJ95" i="3"/>
  <c r="AJ93" i="3"/>
  <c r="AJ91" i="3"/>
  <c r="AJ89" i="3"/>
  <c r="AJ87" i="3"/>
  <c r="AJ85" i="3"/>
  <c r="AJ83" i="3"/>
  <c r="AJ81" i="3"/>
  <c r="AJ79" i="3"/>
  <c r="AJ77" i="3"/>
  <c r="AJ75" i="3"/>
  <c r="AJ73" i="3"/>
  <c r="AJ71" i="3"/>
  <c r="AJ69" i="3"/>
  <c r="AJ67" i="3"/>
  <c r="AJ65" i="3"/>
  <c r="AJ63" i="3"/>
  <c r="AJ61" i="3"/>
  <c r="AJ59" i="3"/>
  <c r="AJ57" i="3"/>
  <c r="AH50" i="3"/>
  <c r="AJ55" i="3"/>
  <c r="AH48" i="3"/>
  <c r="AJ53" i="3"/>
  <c r="AH46" i="3"/>
  <c r="AJ51" i="3"/>
  <c r="AK43" i="3"/>
  <c r="AK45" i="3"/>
  <c r="AI45" i="3"/>
  <c r="AK39" i="3"/>
  <c r="AK40" i="3"/>
  <c r="AI41" i="3"/>
  <c r="AK35" i="3"/>
  <c r="AK36" i="3"/>
  <c r="AI37" i="3"/>
  <c r="AK31" i="3"/>
  <c r="AK32" i="3"/>
  <c r="AI33" i="3"/>
  <c r="AK27" i="3"/>
  <c r="AK28" i="3"/>
  <c r="AI29" i="3"/>
  <c r="AK23" i="3"/>
  <c r="AK24" i="3"/>
  <c r="AI25" i="3"/>
  <c r="AK19" i="3"/>
  <c r="AI21" i="3"/>
  <c r="AK15" i="3"/>
  <c r="AI19" i="3"/>
  <c r="AK13" i="3"/>
  <c r="AI17" i="3"/>
  <c r="AK11" i="3"/>
  <c r="AI15" i="3"/>
  <c r="AK9" i="3"/>
  <c r="AI13" i="3"/>
  <c r="AK7" i="3"/>
  <c r="AI11" i="3"/>
  <c r="AK5" i="3"/>
  <c r="AI9" i="3"/>
  <c r="AK3" i="3"/>
  <c r="AK48" i="3"/>
  <c r="AI48" i="3"/>
  <c r="AK46" i="3"/>
  <c r="AI46" i="3"/>
  <c r="AK44" i="3"/>
  <c r="AI44" i="3"/>
  <c r="AI42" i="3"/>
  <c r="AI40" i="3"/>
  <c r="AI38" i="3"/>
  <c r="AI36" i="3"/>
  <c r="AI34" i="3"/>
  <c r="AI32" i="3"/>
  <c r="AI30" i="3"/>
  <c r="AI28" i="3"/>
  <c r="AI26" i="3"/>
  <c r="AI24" i="3"/>
  <c r="AI22" i="3"/>
  <c r="AI20" i="3"/>
  <c r="AI18" i="3"/>
  <c r="AI16" i="3"/>
  <c r="AI14" i="3"/>
  <c r="AK8" i="3"/>
  <c r="AI12" i="3"/>
  <c r="AK6" i="3"/>
  <c r="AI10" i="3"/>
  <c r="AI2" i="3"/>
  <c r="AI3" i="3"/>
  <c r="AI4" i="3"/>
  <c r="AI5" i="3"/>
  <c r="AI6" i="3"/>
  <c r="AI7" i="3"/>
  <c r="AI8" i="3"/>
  <c r="I206" i="3"/>
  <c r="H215" i="3"/>
  <c r="H214" i="3"/>
  <c r="I204" i="3"/>
  <c r="H213" i="3"/>
  <c r="H212" i="3"/>
  <c r="I184" i="3"/>
  <c r="H193" i="3"/>
  <c r="H192" i="3"/>
  <c r="I180" i="3"/>
  <c r="H189" i="3"/>
  <c r="H188" i="3"/>
  <c r="J188" i="3" s="1"/>
  <c r="I176" i="3"/>
  <c r="H185" i="3"/>
  <c r="J185" i="3" s="1"/>
  <c r="H184" i="3"/>
  <c r="I170" i="3"/>
  <c r="H179" i="3"/>
  <c r="H178" i="3"/>
  <c r="I168" i="3"/>
  <c r="H177" i="3"/>
  <c r="J177" i="3" s="1"/>
  <c r="H176" i="3"/>
  <c r="I164" i="3"/>
  <c r="H173" i="3"/>
  <c r="H172" i="3"/>
  <c r="I160" i="3"/>
  <c r="H169" i="3"/>
  <c r="H168" i="3"/>
  <c r="I158" i="3"/>
  <c r="H167" i="3"/>
  <c r="H166" i="3"/>
  <c r="I156" i="3"/>
  <c r="H165" i="3"/>
  <c r="J165" i="3" s="1"/>
  <c r="H164" i="3"/>
  <c r="I154" i="3"/>
  <c r="H163" i="3"/>
  <c r="H162" i="3"/>
  <c r="I152" i="3"/>
  <c r="H161" i="3"/>
  <c r="J161" i="3" s="1"/>
  <c r="H152" i="3"/>
  <c r="H154" i="3"/>
  <c r="H156" i="3"/>
  <c r="H158" i="3"/>
  <c r="H160" i="3"/>
  <c r="J160" i="3" s="1"/>
  <c r="I196" i="3"/>
  <c r="H205" i="3"/>
  <c r="H204" i="3"/>
  <c r="J204" i="3" s="1"/>
  <c r="I194" i="3"/>
  <c r="H203" i="3"/>
  <c r="H202" i="3"/>
  <c r="J202" i="3" s="1"/>
  <c r="I186" i="3"/>
  <c r="H195" i="3"/>
  <c r="H194" i="3"/>
  <c r="J194" i="3" s="1"/>
  <c r="I182" i="3"/>
  <c r="H191" i="3"/>
  <c r="J191" i="3" s="1"/>
  <c r="H190" i="3"/>
  <c r="I178" i="3"/>
  <c r="H187" i="3"/>
  <c r="J187" i="3" s="1"/>
  <c r="H186" i="3"/>
  <c r="J186" i="3" s="1"/>
  <c r="I174" i="3"/>
  <c r="H183" i="3"/>
  <c r="J183" i="3" s="1"/>
  <c r="H182" i="3"/>
  <c r="J182" i="3" s="1"/>
  <c r="I172" i="3"/>
  <c r="H181" i="3"/>
  <c r="J181" i="3" s="1"/>
  <c r="H180" i="3"/>
  <c r="J180" i="3" s="1"/>
  <c r="I166" i="3"/>
  <c r="H175" i="3"/>
  <c r="J175" i="3" s="1"/>
  <c r="H174" i="3"/>
  <c r="J174" i="3" s="1"/>
  <c r="I162" i="3"/>
  <c r="H171" i="3"/>
  <c r="J171" i="3" s="1"/>
  <c r="H170" i="3"/>
  <c r="J170" i="3" s="1"/>
  <c r="I202" i="3"/>
  <c r="H211" i="3"/>
  <c r="J211" i="3" s="1"/>
  <c r="H210" i="3"/>
  <c r="I200" i="3"/>
  <c r="H209" i="3"/>
  <c r="H208" i="3"/>
  <c r="I198" i="3"/>
  <c r="H207" i="3"/>
  <c r="J207" i="3" s="1"/>
  <c r="H206" i="3"/>
  <c r="I192" i="3"/>
  <c r="H201" i="3"/>
  <c r="J201" i="3" s="1"/>
  <c r="H200" i="3"/>
  <c r="J200" i="3" s="1"/>
  <c r="I190" i="3"/>
  <c r="H199" i="3"/>
  <c r="J199" i="3" s="1"/>
  <c r="H198" i="3"/>
  <c r="J198" i="3" s="1"/>
  <c r="I188" i="3"/>
  <c r="H197" i="3"/>
  <c r="J197" i="3" s="1"/>
  <c r="H196" i="3"/>
  <c r="J196" i="3" s="1"/>
  <c r="H216" i="3"/>
  <c r="H159" i="3"/>
  <c r="J159" i="3" s="1"/>
  <c r="H157" i="3"/>
  <c r="J157" i="3" s="1"/>
  <c r="H155" i="3"/>
  <c r="J155" i="3" s="1"/>
  <c r="H153" i="3"/>
  <c r="J153" i="3" s="1"/>
  <c r="I140" i="3"/>
  <c r="H149" i="3"/>
  <c r="J149" i="3" s="1"/>
  <c r="I138" i="3"/>
  <c r="H147" i="3"/>
  <c r="J147" i="3" s="1"/>
  <c r="I136" i="3"/>
  <c r="H145" i="3"/>
  <c r="J145" i="3" s="1"/>
  <c r="I134" i="3"/>
  <c r="H143" i="3"/>
  <c r="I132" i="3"/>
  <c r="H141" i="3"/>
  <c r="I130" i="3"/>
  <c r="H139" i="3"/>
  <c r="I128" i="3"/>
  <c r="H137" i="3"/>
  <c r="I126" i="3"/>
  <c r="H133" i="3"/>
  <c r="H135" i="3"/>
  <c r="H126" i="3"/>
  <c r="H128" i="3"/>
  <c r="H130" i="3"/>
  <c r="H132" i="3"/>
  <c r="H134" i="3"/>
  <c r="H131" i="3"/>
  <c r="J140" i="3" s="1"/>
  <c r="I114" i="3"/>
  <c r="H123" i="3"/>
  <c r="I112" i="3"/>
  <c r="H121" i="3"/>
  <c r="I110" i="3"/>
  <c r="H119" i="3"/>
  <c r="I108" i="3"/>
  <c r="H117" i="3"/>
  <c r="I106" i="3"/>
  <c r="H115" i="3"/>
  <c r="I104" i="3"/>
  <c r="H113" i="3"/>
  <c r="I102" i="3"/>
  <c r="H111" i="3"/>
  <c r="I100" i="3"/>
  <c r="H109" i="3"/>
  <c r="I98" i="3"/>
  <c r="H107" i="3"/>
  <c r="I96" i="3"/>
  <c r="H105" i="3"/>
  <c r="I94" i="3"/>
  <c r="H103" i="3"/>
  <c r="I92" i="3"/>
  <c r="H101" i="3"/>
  <c r="I90" i="3"/>
  <c r="H99" i="3"/>
  <c r="I88" i="3"/>
  <c r="H97" i="3"/>
  <c r="I86" i="3"/>
  <c r="H95" i="3"/>
  <c r="H92" i="3"/>
  <c r="I84" i="3"/>
  <c r="H93" i="3"/>
  <c r="H90" i="3"/>
  <c r="I82" i="3"/>
  <c r="H91" i="3"/>
  <c r="H88" i="3"/>
  <c r="I80" i="3"/>
  <c r="H89" i="3"/>
  <c r="H86" i="3"/>
  <c r="I78" i="3"/>
  <c r="H87" i="3"/>
  <c r="H84" i="3"/>
  <c r="I76" i="3"/>
  <c r="H85" i="3"/>
  <c r="H82" i="3"/>
  <c r="I74" i="3"/>
  <c r="H83" i="3"/>
  <c r="H80" i="3"/>
  <c r="I72" i="3"/>
  <c r="H81" i="3"/>
  <c r="H78" i="3"/>
  <c r="I70" i="3"/>
  <c r="H79" i="3"/>
  <c r="H76" i="3"/>
  <c r="I68" i="3"/>
  <c r="H77" i="3"/>
  <c r="H74" i="3"/>
  <c r="I66" i="3"/>
  <c r="H75" i="3"/>
  <c r="H72" i="3"/>
  <c r="I64" i="3"/>
  <c r="H73" i="3"/>
  <c r="H70" i="3"/>
  <c r="I62" i="3"/>
  <c r="H71" i="3"/>
  <c r="H68" i="3"/>
  <c r="I60" i="3"/>
  <c r="H69" i="3"/>
  <c r="H66" i="3"/>
  <c r="I58" i="3"/>
  <c r="H67" i="3"/>
  <c r="H64" i="3"/>
  <c r="I56" i="3"/>
  <c r="H65" i="3"/>
  <c r="H62" i="3"/>
  <c r="I54" i="3"/>
  <c r="H63" i="3"/>
  <c r="H60" i="3"/>
  <c r="I52" i="3"/>
  <c r="H61" i="3"/>
  <c r="H58" i="3"/>
  <c r="I50" i="3"/>
  <c r="H59" i="3"/>
  <c r="H56" i="3"/>
  <c r="I48" i="3"/>
  <c r="H57" i="3"/>
  <c r="H46" i="3"/>
  <c r="H48" i="3"/>
  <c r="H50" i="3"/>
  <c r="H52" i="3"/>
  <c r="H54" i="3"/>
  <c r="J54" i="3" s="1"/>
  <c r="I46" i="3"/>
  <c r="H53" i="3"/>
  <c r="J53" i="3" s="1"/>
  <c r="H55" i="3"/>
  <c r="H129" i="3"/>
  <c r="H127" i="3"/>
  <c r="H125" i="3"/>
  <c r="H124" i="3"/>
  <c r="J124" i="3" s="1"/>
  <c r="H122" i="3"/>
  <c r="J122" i="3" s="1"/>
  <c r="H120" i="3"/>
  <c r="J120" i="3" s="1"/>
  <c r="H118" i="3"/>
  <c r="J118" i="3" s="1"/>
  <c r="H116" i="3"/>
  <c r="J116" i="3" s="1"/>
  <c r="H114" i="3"/>
  <c r="J114" i="3" s="1"/>
  <c r="H112" i="3"/>
  <c r="J112" i="3" s="1"/>
  <c r="H110" i="3"/>
  <c r="J110" i="3" s="1"/>
  <c r="H108" i="3"/>
  <c r="J108" i="3" s="1"/>
  <c r="H106" i="3"/>
  <c r="J106" i="3" s="1"/>
  <c r="H104" i="3"/>
  <c r="J104" i="3" s="1"/>
  <c r="H102" i="3"/>
  <c r="J102" i="3" s="1"/>
  <c r="H100" i="3"/>
  <c r="J100" i="3" s="1"/>
  <c r="H98" i="3"/>
  <c r="J98" i="3" s="1"/>
  <c r="H96" i="3"/>
  <c r="J96" i="3" s="1"/>
  <c r="H94" i="3"/>
  <c r="J94" i="3" s="1"/>
  <c r="H51" i="3"/>
  <c r="J51" i="3" s="1"/>
  <c r="H49" i="3"/>
  <c r="J49" i="3" s="1"/>
  <c r="H47" i="3"/>
  <c r="J47" i="3" s="1"/>
  <c r="I34" i="3"/>
  <c r="H43" i="3"/>
  <c r="J43" i="3" s="1"/>
  <c r="I32" i="3"/>
  <c r="H41" i="3"/>
  <c r="J41" i="3" s="1"/>
  <c r="I30" i="3"/>
  <c r="H39" i="3"/>
  <c r="J39" i="3" s="1"/>
  <c r="H20" i="3"/>
  <c r="I12" i="3"/>
  <c r="H21" i="3"/>
  <c r="H16" i="3"/>
  <c r="I8" i="3"/>
  <c r="H17" i="3"/>
  <c r="H12" i="3"/>
  <c r="I4" i="3"/>
  <c r="H13" i="3"/>
  <c r="I28" i="3"/>
  <c r="H37" i="3"/>
  <c r="J37" i="3" s="1"/>
  <c r="I26" i="3"/>
  <c r="H35" i="3"/>
  <c r="I24" i="3"/>
  <c r="H33" i="3"/>
  <c r="J33" i="3" s="1"/>
  <c r="I22" i="3"/>
  <c r="H31" i="3"/>
  <c r="H28" i="3"/>
  <c r="I20" i="3"/>
  <c r="H29" i="3"/>
  <c r="J38" i="3" s="1"/>
  <c r="H26" i="3"/>
  <c r="J26" i="3" s="1"/>
  <c r="I18" i="3"/>
  <c r="H27" i="3"/>
  <c r="J27" i="3" s="1"/>
  <c r="H24" i="3"/>
  <c r="I16" i="3"/>
  <c r="H25" i="3"/>
  <c r="J25" i="3" s="1"/>
  <c r="H22" i="3"/>
  <c r="J22" i="3" s="1"/>
  <c r="I14" i="3"/>
  <c r="H23" i="3"/>
  <c r="H18" i="3"/>
  <c r="I10" i="3"/>
  <c r="H19" i="3"/>
  <c r="H14" i="3"/>
  <c r="I6" i="3"/>
  <c r="H15" i="3"/>
  <c r="J15" i="3" s="1"/>
  <c r="H2" i="3"/>
  <c r="J2" i="3" s="1"/>
  <c r="I3" i="3"/>
  <c r="H4" i="3"/>
  <c r="J4" i="3" s="1"/>
  <c r="I5" i="3"/>
  <c r="H6" i="3"/>
  <c r="J6" i="3" s="1"/>
  <c r="I7" i="3"/>
  <c r="H8" i="3"/>
  <c r="J8" i="3" s="1"/>
  <c r="I9" i="3"/>
  <c r="H10" i="3"/>
  <c r="J10" i="3" s="1"/>
  <c r="I11" i="3"/>
  <c r="I13" i="3"/>
  <c r="I2" i="3"/>
  <c r="H3" i="3"/>
  <c r="J3" i="3" s="1"/>
  <c r="H5" i="3"/>
  <c r="J5" i="3" s="1"/>
  <c r="H7" i="3"/>
  <c r="J7" i="3" s="1"/>
  <c r="H9" i="3"/>
  <c r="J9" i="3" s="1"/>
  <c r="H11" i="3"/>
  <c r="J11" i="3" s="1"/>
  <c r="I216" i="3"/>
  <c r="J13" i="3" l="1"/>
  <c r="J193" i="3"/>
  <c r="J127" i="3"/>
  <c r="J55" i="3"/>
  <c r="J68" i="3"/>
  <c r="J72" i="3"/>
  <c r="J76" i="3"/>
  <c r="J80" i="3"/>
  <c r="J84" i="3"/>
  <c r="J88" i="3"/>
  <c r="J92" i="3"/>
  <c r="J130" i="3"/>
  <c r="J126" i="3"/>
  <c r="J137" i="3"/>
  <c r="J216" i="3"/>
  <c r="J14" i="3"/>
  <c r="J23" i="3"/>
  <c r="J31" i="3"/>
  <c r="J35" i="3"/>
  <c r="J44" i="3"/>
  <c r="J12" i="3"/>
  <c r="J21" i="3"/>
  <c r="J20" i="3"/>
  <c r="J32" i="3"/>
  <c r="J40" i="3"/>
  <c r="J30" i="3"/>
  <c r="J52" i="3"/>
  <c r="J48" i="3"/>
  <c r="J57" i="3"/>
  <c r="J56" i="3"/>
  <c r="J61" i="3"/>
  <c r="J60" i="3"/>
  <c r="J65" i="3"/>
  <c r="J64" i="3"/>
  <c r="J69" i="3"/>
  <c r="J73" i="3"/>
  <c r="J77" i="3"/>
  <c r="J81" i="3"/>
  <c r="J85" i="3"/>
  <c r="J89" i="3"/>
  <c r="J93" i="3"/>
  <c r="J134" i="3"/>
  <c r="J133" i="3"/>
  <c r="J139" i="3"/>
  <c r="J141" i="3"/>
  <c r="J150" i="3"/>
  <c r="J143" i="3"/>
  <c r="J142" i="3"/>
  <c r="J208" i="3"/>
  <c r="J203" i="3"/>
  <c r="J148" i="3"/>
  <c r="J158" i="3"/>
  <c r="J154" i="3"/>
  <c r="J162" i="3"/>
  <c r="J166" i="3"/>
  <c r="J169" i="3"/>
  <c r="J172" i="3"/>
  <c r="J178" i="3"/>
  <c r="J212" i="3"/>
  <c r="J215" i="3"/>
  <c r="J19" i="3"/>
  <c r="J18" i="3"/>
  <c r="J24" i="3"/>
  <c r="J29" i="3"/>
  <c r="J28" i="3"/>
  <c r="J17" i="3"/>
  <c r="J16" i="3"/>
  <c r="J36" i="3"/>
  <c r="J125" i="3"/>
  <c r="J129" i="3"/>
  <c r="J34" i="3"/>
  <c r="J42" i="3"/>
  <c r="J50" i="3"/>
  <c r="J46" i="3"/>
  <c r="J59" i="3"/>
  <c r="J58" i="3"/>
  <c r="J63" i="3"/>
  <c r="J62" i="3"/>
  <c r="J67" i="3"/>
  <c r="J66" i="3"/>
  <c r="J71" i="3"/>
  <c r="J70" i="3"/>
  <c r="J75" i="3"/>
  <c r="J74" i="3"/>
  <c r="J79" i="3"/>
  <c r="J78" i="3"/>
  <c r="J83" i="3"/>
  <c r="J82" i="3"/>
  <c r="J87" i="3"/>
  <c r="J86" i="3"/>
  <c r="J91" i="3"/>
  <c r="J90" i="3"/>
  <c r="J95" i="3"/>
  <c r="J97" i="3"/>
  <c r="J99" i="3"/>
  <c r="J101" i="3"/>
  <c r="J103" i="3"/>
  <c r="J105" i="3"/>
  <c r="J107" i="3"/>
  <c r="J109" i="3"/>
  <c r="J111" i="3"/>
  <c r="J113" i="3"/>
  <c r="J115" i="3"/>
  <c r="J117" i="3"/>
  <c r="J119" i="3"/>
  <c r="J121" i="3"/>
  <c r="J123" i="3"/>
  <c r="J131" i="3"/>
  <c r="J132" i="3"/>
  <c r="J128" i="3"/>
  <c r="J135" i="3"/>
  <c r="J138" i="3"/>
  <c r="J146" i="3"/>
  <c r="J206" i="3"/>
  <c r="J209" i="3"/>
  <c r="J210" i="3"/>
  <c r="J190" i="3"/>
  <c r="J195" i="3"/>
  <c r="J205" i="3"/>
  <c r="J136" i="3"/>
  <c r="J144" i="3"/>
  <c r="J156" i="3"/>
  <c r="J152" i="3"/>
  <c r="J163" i="3"/>
  <c r="J164" i="3"/>
  <c r="J167" i="3"/>
  <c r="J168" i="3"/>
  <c r="J173" i="3"/>
  <c r="J176" i="3"/>
  <c r="J179" i="3"/>
  <c r="J184" i="3"/>
  <c r="J189" i="3"/>
  <c r="J192" i="3"/>
  <c r="J213" i="3"/>
  <c r="J214" i="3"/>
</calcChain>
</file>

<file path=xl/sharedStrings.xml><?xml version="1.0" encoding="utf-8"?>
<sst xmlns="http://schemas.openxmlformats.org/spreadsheetml/2006/main" count="858" uniqueCount="108">
  <si>
    <t>Name</t>
  </si>
  <si>
    <t>Value</t>
  </si>
  <si>
    <t>Unit</t>
  </si>
  <si>
    <t>Rate</t>
  </si>
  <si>
    <t>Crit</t>
  </si>
  <si>
    <t>Measure</t>
  </si>
  <si>
    <t>End</t>
  </si>
  <si>
    <t>s</t>
  </si>
  <si>
    <t>°C</t>
  </si>
  <si>
    <t>kW/m²</t>
  </si>
  <si>
    <t>Unité</t>
  </si>
  <si>
    <t>-</t>
  </si>
  <si>
    <t>Parameter</t>
  </si>
  <si>
    <t>Description</t>
  </si>
  <si>
    <t>Valeur</t>
  </si>
  <si>
    <t>Paramètres de fonctions mathématiques</t>
  </si>
  <si>
    <t>th1i</t>
  </si>
  <si>
    <t>th2i</t>
  </si>
  <si>
    <t>th3i</t>
  </si>
  <si>
    <t>th4i</t>
  </si>
  <si>
    <t>th5i</t>
  </si>
  <si>
    <t>th6i</t>
  </si>
  <si>
    <t>th7i</t>
  </si>
  <si>
    <t>th8i</t>
  </si>
  <si>
    <t>th1o</t>
  </si>
  <si>
    <t>th2o</t>
  </si>
  <si>
    <t>th3o</t>
  </si>
  <si>
    <t>th4o</t>
  </si>
  <si>
    <t>th5o</t>
  </si>
  <si>
    <t>th6o</t>
  </si>
  <si>
    <t>th7o</t>
  </si>
  <si>
    <t>th8o</t>
  </si>
  <si>
    <t>thVF1</t>
  </si>
  <si>
    <t>thVF2</t>
  </si>
  <si>
    <t>thVF3</t>
  </si>
  <si>
    <t>thVF4</t>
  </si>
  <si>
    <t>thVF5</t>
  </si>
  <si>
    <t>thVF6</t>
  </si>
  <si>
    <t>thHF1</t>
  </si>
  <si>
    <t>thHF2</t>
  </si>
  <si>
    <t>thHF3</t>
  </si>
  <si>
    <t>thHF4</t>
  </si>
  <si>
    <t>th1g</t>
  </si>
  <si>
    <t>th2g</t>
  </si>
  <si>
    <t>th3g</t>
  </si>
  <si>
    <t>th4g</t>
  </si>
  <si>
    <t>th5g</t>
  </si>
  <si>
    <t>th6g</t>
  </si>
  <si>
    <t>ths1</t>
  </si>
  <si>
    <t>ths2</t>
  </si>
  <si>
    <t>ths3</t>
  </si>
  <si>
    <t>Masse LC1</t>
  </si>
  <si>
    <t>Masse LC2</t>
  </si>
  <si>
    <t>Masse LC3</t>
  </si>
  <si>
    <t>Radiomètre</t>
  </si>
  <si>
    <t>kg</t>
  </si>
  <si>
    <t>Sample</t>
  </si>
  <si>
    <t>Time (days)</t>
  </si>
  <si>
    <t>Time (minute)</t>
  </si>
  <si>
    <t>Filtrage rayonnements par pyromètres</t>
  </si>
  <si>
    <t>W/m²K</t>
  </si>
  <si>
    <t>h Convective heat transfer coefficient</t>
  </si>
  <si>
    <t>KPT Thermal conduction coefficient</t>
  </si>
  <si>
    <t>J/m²K</t>
  </si>
  <si>
    <t>CPT Heat capacity</t>
  </si>
  <si>
    <t>EpsPT Emissivity</t>
  </si>
  <si>
    <t>Dérivée TPT</t>
  </si>
  <si>
    <t>Tarage plateau d'essai vide</t>
  </si>
  <si>
    <t>Masse totale</t>
  </si>
  <si>
    <t>Masse totale nette</t>
  </si>
  <si>
    <t>HF1f</t>
  </si>
  <si>
    <t>HF2f</t>
  </si>
  <si>
    <t>HF3f</t>
  </si>
  <si>
    <t>HF4f</t>
  </si>
  <si>
    <t>HF1</t>
  </si>
  <si>
    <t>HF2</t>
  </si>
  <si>
    <t>HF3</t>
  </si>
  <si>
    <t>HF4</t>
  </si>
  <si>
    <t>VF1f</t>
  </si>
  <si>
    <t>VF2f</t>
  </si>
  <si>
    <t>VF3f</t>
  </si>
  <si>
    <t>VF4f</t>
  </si>
  <si>
    <t>VF5f</t>
  </si>
  <si>
    <t>VF6f</t>
  </si>
  <si>
    <t>VF1</t>
  </si>
  <si>
    <t>VF2</t>
  </si>
  <si>
    <t>VF3</t>
  </si>
  <si>
    <t>VF4</t>
  </si>
  <si>
    <t>VF5</t>
  </si>
  <si>
    <t>VF6</t>
  </si>
  <si>
    <t>Dérivée RHR</t>
  </si>
  <si>
    <t>RHR</t>
  </si>
  <si>
    <t>kW</t>
  </si>
  <si>
    <t>Masse totale nette f</t>
  </si>
  <si>
    <t>Filtrage masse totale nette</t>
  </si>
  <si>
    <t>RHR f</t>
  </si>
  <si>
    <t>Dérivée RHR f</t>
  </si>
  <si>
    <t>échantillon</t>
  </si>
  <si>
    <t>Début arrosage</t>
  </si>
  <si>
    <t>Test nr. 1361 TRAFIR pré</t>
  </si>
  <si>
    <t>Sample
215</t>
  </si>
  <si>
    <t>-0,244 kg/min</t>
  </si>
  <si>
    <t xml:space="preserve"> </t>
  </si>
  <si>
    <t/>
  </si>
  <si>
    <t>kg/min</t>
  </si>
  <si>
    <t>kW/min</t>
  </si>
  <si>
    <t>kW/m²/min</t>
  </si>
  <si>
    <t>°C/min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</si>
</sst>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:&quot;\ 00"/>
    <numFmt numFmtId="165" formatCode="00"/>
    <numFmt numFmtId="166" formatCode="0.000"/>
    <numFmt numFmtId="167" formatCode="0.0"/>
  </numFmts>
  <fonts count="9" x14ac:knownFonts="1">
    <font>
      <sz val="11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7" tint="0.3999755851924192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rgb="FFFFFF66"/>
      </right>
      <top style="medium">
        <color indexed="64"/>
      </top>
      <bottom style="medium">
        <color indexed="64"/>
      </bottom>
      <diagonal/>
    </border>
    <border>
      <left style="thin">
        <color rgb="FFFFFF66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theme="2" tint="-0.24994659260841701"/>
      </left>
      <right style="medium">
        <color indexed="64"/>
      </right>
      <top style="thin">
        <color theme="2" tint="-0.24994659260841701"/>
      </top>
      <bottom/>
      <diagonal/>
    </border>
    <border>
      <left style="thin">
        <color indexed="64"/>
      </left>
      <right style="thin">
        <color theme="2" tint="-0.24994659260841701"/>
      </right>
      <top style="thin">
        <color indexed="64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indexed="64"/>
      </right>
      <top style="thin">
        <color indexed="64"/>
      </top>
      <bottom style="thin">
        <color theme="2" tint="-0.24994659260841701"/>
      </bottom>
      <diagonal/>
    </border>
    <border>
      <left style="thin">
        <color indexed="64"/>
      </left>
      <right style="thin">
        <color theme="2" tint="-0.24994659260841701"/>
      </right>
      <top style="thin">
        <color theme="2" tint="-0.24994659260841701"/>
      </top>
      <bottom style="thin">
        <color indexed="64"/>
      </bottom>
      <diagonal/>
    </border>
    <border>
      <left style="thin">
        <color theme="2" tint="-0.24994659260841701"/>
      </left>
      <right style="thin">
        <color indexed="64"/>
      </right>
      <top style="thin">
        <color theme="2" tint="-0.24994659260841701"/>
      </top>
      <bottom style="thin">
        <color indexed="64"/>
      </bottom>
      <diagonal/>
    </border>
    <border>
      <left style="thin">
        <color indexed="64"/>
      </left>
      <right style="thin">
        <color theme="2" tint="-0.24994659260841701"/>
      </right>
      <top style="medium">
        <color indexed="64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indexed="64"/>
      </right>
      <top style="medium">
        <color indexed="64"/>
      </top>
      <bottom style="thin">
        <color theme="2" tint="-0.24994659260841701"/>
      </bottom>
      <diagonal/>
    </border>
    <border>
      <left style="thin">
        <color indexed="64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indexed="64"/>
      </right>
      <top/>
      <bottom style="thin">
        <color theme="2" tint="-0.24994659260841701"/>
      </bottom>
      <diagonal/>
    </border>
    <border>
      <left style="thin">
        <color theme="2" tint="-0.24994659260841701"/>
      </left>
      <right/>
      <top style="thin">
        <color theme="2" tint="-0.24994659260841701"/>
      </top>
      <bottom style="thin">
        <color auto="1"/>
      </bottom>
      <diagonal/>
    </border>
    <border>
      <left/>
      <right/>
      <top style="thin">
        <color theme="2" tint="-0.24994659260841701"/>
      </top>
      <bottom style="thin">
        <color auto="1"/>
      </bottom>
      <diagonal/>
    </border>
    <border>
      <left/>
      <right style="thin">
        <color theme="2" tint="-0.24994659260841701"/>
      </right>
      <top style="thin">
        <color theme="2" tint="-0.24994659260841701"/>
      </top>
      <bottom style="thin">
        <color auto="1"/>
      </bottom>
      <diagonal/>
    </border>
    <border>
      <left style="thin">
        <color theme="0" tint="-0.14993743705557422"/>
      </left>
      <right style="thin">
        <color auto="1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auto="1"/>
      </right>
      <top style="thin">
        <color theme="0" tint="-0.14993743705557422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0" xfId="0" applyAlignment="1" applyProtection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 applyProtection="1">
      <alignment horizontal="center" vertical="center"/>
      <protection hidden="1"/>
    </xf>
    <xf numFmtId="0" fontId="0" fillId="0" borderId="0" xfId="0" applyNumberFormat="1" applyAlignment="1" applyProtection="1">
      <alignment horizontal="center" vertical="center"/>
      <protection hidden="1"/>
    </xf>
    <xf numFmtId="165" fontId="2" fillId="2" borderId="4" xfId="0" applyNumberFormat="1" applyFont="1" applyFill="1" applyBorder="1" applyAlignment="1" applyProtection="1">
      <alignment horizontal="right" vertical="center"/>
      <protection hidden="1"/>
    </xf>
    <xf numFmtId="164" fontId="2" fillId="2" borderId="5" xfId="0" applyNumberFormat="1" applyFont="1" applyFill="1" applyBorder="1" applyAlignment="1" applyProtection="1">
      <alignment horizontal="left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0" fillId="0" borderId="0" xfId="0" applyNumberFormat="1" applyBorder="1" applyAlignment="1" applyProtection="1">
      <alignment horizontal="center" vertical="center"/>
      <protection hidden="1"/>
    </xf>
    <xf numFmtId="0" fontId="3" fillId="0" borderId="0" xfId="0" applyFont="1" applyBorder="1" applyAlignment="1" applyProtection="1">
      <alignment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5" fillId="0" borderId="0" xfId="0" applyNumberFormat="1" applyFont="1" applyFill="1" applyAlignment="1" applyProtection="1">
      <alignment horizontal="center" vertical="center"/>
      <protection hidden="1"/>
    </xf>
    <xf numFmtId="0" fontId="0" fillId="0" borderId="0" xfId="0" applyNumberFormat="1" applyBorder="1" applyAlignment="1" applyProtection="1">
      <alignment horizontal="center" vertical="center"/>
      <protection locked="0" hidden="1"/>
    </xf>
    <xf numFmtId="2" fontId="0" fillId="0" borderId="3" xfId="0" applyNumberFormat="1" applyBorder="1" applyAlignment="1" applyProtection="1">
      <alignment horizontal="right" vertical="center"/>
      <protection hidden="1"/>
    </xf>
    <xf numFmtId="0" fontId="0" fillId="0" borderId="0" xfId="0" applyNumberFormat="1" applyAlignment="1" applyProtection="1">
      <alignment horizontal="left" vertical="center"/>
      <protection hidden="1"/>
    </xf>
    <xf numFmtId="2" fontId="0" fillId="0" borderId="0" xfId="0" applyNumberFormat="1" applyAlignment="1" applyProtection="1">
      <alignment horizontal="right" vertical="center"/>
      <protection hidden="1"/>
    </xf>
    <xf numFmtId="0" fontId="0" fillId="0" borderId="0" xfId="0" applyAlignment="1" applyProtection="1">
      <alignment horizontal="center"/>
      <protection hidden="1"/>
    </xf>
    <xf numFmtId="2" fontId="0" fillId="0" borderId="0" xfId="0" applyNumberFormat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166" fontId="0" fillId="0" borderId="2" xfId="0" applyNumberFormat="1" applyBorder="1" applyAlignment="1" applyProtection="1">
      <alignment horizontal="right" vertical="center" shrinkToFit="1"/>
      <protection hidden="1"/>
    </xf>
    <xf numFmtId="2" fontId="0" fillId="0" borderId="0" xfId="0" applyNumberFormat="1" applyAlignment="1" applyProtection="1">
      <alignment horizontal="center" vertical="center"/>
    </xf>
    <xf numFmtId="0" fontId="0" fillId="0" borderId="0" xfId="0" applyNumberFormat="1" applyAlignment="1" applyProtection="1">
      <alignment horizontal="center"/>
    </xf>
    <xf numFmtId="0" fontId="0" fillId="0" borderId="0" xfId="0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3" fillId="3" borderId="6" xfId="0" applyNumberFormat="1" applyFont="1" applyFill="1" applyBorder="1" applyAlignment="1" applyProtection="1">
      <alignment horizontal="center" vertical="center"/>
      <protection hidden="1"/>
    </xf>
    <xf numFmtId="0" fontId="7" fillId="3" borderId="6" xfId="0" applyNumberFormat="1" applyFont="1" applyFill="1" applyBorder="1" applyAlignment="1" applyProtection="1">
      <alignment horizontal="center" vertical="center"/>
      <protection hidden="1"/>
    </xf>
    <xf numFmtId="0" fontId="0" fillId="3" borderId="0" xfId="0" applyFill="1" applyAlignment="1" applyProtection="1">
      <alignment horizontal="center" vertical="center"/>
      <protection hidden="1"/>
    </xf>
    <xf numFmtId="0" fontId="0" fillId="3" borderId="0" xfId="0" applyNumberFormat="1" applyFill="1" applyAlignment="1" applyProtection="1">
      <alignment horizontal="center" vertical="center"/>
      <protection hidden="1"/>
    </xf>
    <xf numFmtId="0" fontId="3" fillId="3" borderId="9" xfId="0" applyFont="1" applyFill="1" applyBorder="1" applyAlignment="1" applyProtection="1">
      <alignment horizontal="center" vertical="center" wrapText="1"/>
      <protection hidden="1"/>
    </xf>
    <xf numFmtId="0" fontId="1" fillId="5" borderId="10" xfId="0" applyFont="1" applyFill="1" applyBorder="1" applyAlignment="1" applyProtection="1">
      <alignment horizontal="center" vertical="center" shrinkToFit="1"/>
      <protection locked="0" hidden="1"/>
    </xf>
    <xf numFmtId="0" fontId="6" fillId="5" borderId="11" xfId="0" applyFont="1" applyFill="1" applyBorder="1" applyAlignment="1" applyProtection="1">
      <alignment horizontal="center" vertical="center"/>
      <protection locked="0" hidden="1"/>
    </xf>
    <xf numFmtId="0" fontId="1" fillId="5" borderId="16" xfId="0" applyFont="1" applyFill="1" applyBorder="1" applyAlignment="1" applyProtection="1">
      <alignment horizontal="center" vertical="center" shrinkToFit="1"/>
      <protection locked="0" hidden="1"/>
    </xf>
    <xf numFmtId="0" fontId="6" fillId="5" borderId="17" xfId="0" applyFont="1" applyFill="1" applyBorder="1" applyAlignment="1" applyProtection="1">
      <alignment horizontal="center" vertical="center"/>
      <protection locked="0" hidden="1"/>
    </xf>
    <xf numFmtId="0" fontId="1" fillId="5" borderId="14" xfId="0" applyFont="1" applyFill="1" applyBorder="1" applyAlignment="1" applyProtection="1">
      <alignment horizontal="center" vertical="center" shrinkToFit="1"/>
      <protection locked="0" hidden="1"/>
    </xf>
    <xf numFmtId="0" fontId="6" fillId="5" borderId="15" xfId="0" applyFont="1" applyFill="1" applyBorder="1" applyAlignment="1" applyProtection="1">
      <alignment horizontal="center" vertical="center"/>
      <protection locked="0" hidden="1"/>
    </xf>
    <xf numFmtId="0" fontId="3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Alignment="1" applyProtection="1">
      <alignment horizontal="center" vertical="center"/>
      <protection hidden="1"/>
    </xf>
    <xf numFmtId="166" fontId="0" fillId="0" borderId="0" xfId="0" applyNumberFormat="1" applyBorder="1" applyAlignment="1" applyProtection="1">
      <alignment horizontal="right" vertical="center" shrinkToFit="1"/>
      <protection hidden="1"/>
    </xf>
    <xf numFmtId="0" fontId="0" fillId="0" borderId="0" xfId="0" applyAlignment="1">
      <alignment horizontal="left"/>
    </xf>
    <xf numFmtId="0" fontId="3" fillId="3" borderId="7" xfId="0" applyNumberFormat="1" applyFont="1" applyFill="1" applyBorder="1" applyAlignment="1" applyProtection="1">
      <alignment horizontal="center" vertical="center"/>
      <protection hidden="1"/>
    </xf>
    <xf numFmtId="0" fontId="0" fillId="4" borderId="21" xfId="0" applyNumberFormat="1" applyFill="1" applyBorder="1" applyAlignment="1" applyProtection="1">
      <alignment horizontal="left" vertical="center" shrinkToFit="1"/>
      <protection hidden="1"/>
    </xf>
    <xf numFmtId="0" fontId="0" fillId="4" borderId="22" xfId="0" applyNumberFormat="1" applyFill="1" applyBorder="1" applyAlignment="1" applyProtection="1">
      <alignment horizontal="left" vertical="center" shrinkToFit="1"/>
      <protection hidden="1"/>
    </xf>
    <xf numFmtId="166" fontId="3" fillId="0" borderId="0" xfId="0" applyNumberFormat="1" applyFont="1" applyAlignment="1" applyProtection="1">
      <alignment horizontal="center" vertical="center"/>
      <protection hidden="1"/>
    </xf>
    <xf numFmtId="167" fontId="0" fillId="0" borderId="0" xfId="0" applyNumberFormat="1" applyBorder="1" applyAlignment="1" applyProtection="1">
      <alignment horizontal="right" vertical="center" shrinkToFit="1"/>
      <protection hidden="1"/>
    </xf>
    <xf numFmtId="167" fontId="0" fillId="0" borderId="2" xfId="0" applyNumberFormat="1" applyBorder="1" applyAlignment="1" applyProtection="1">
      <alignment horizontal="right" vertical="center" shrinkToFit="1"/>
      <protection hidden="1"/>
    </xf>
    <xf numFmtId="167" fontId="3" fillId="0" borderId="0" xfId="0" applyNumberFormat="1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NumberFormat="1" applyBorder="1" applyAlignment="1" applyProtection="1">
      <alignment horizontal="center" vertical="center"/>
      <protection locked="0"/>
    </xf>
    <xf numFmtId="0" fontId="0" fillId="0" borderId="0" xfId="0" applyNumberFormat="1" applyAlignment="1" applyProtection="1">
      <alignment horizontal="center" vertical="center"/>
    </xf>
    <xf numFmtId="0" fontId="8" fillId="3" borderId="18" xfId="0" applyNumberFormat="1" applyFont="1" applyFill="1" applyBorder="1" applyAlignment="1" applyProtection="1">
      <alignment horizontal="center" vertical="center" shrinkToFit="1"/>
      <protection hidden="1"/>
    </xf>
    <xf numFmtId="0" fontId="8" fillId="3" borderId="19" xfId="0" applyNumberFormat="1" applyFont="1" applyFill="1" applyBorder="1" applyAlignment="1" applyProtection="1">
      <alignment horizontal="center" vertical="center" shrinkToFit="1"/>
      <protection hidden="1"/>
    </xf>
    <xf numFmtId="0" fontId="8" fillId="3" borderId="20" xfId="0" applyNumberFormat="1" applyFont="1" applyFill="1" applyBorder="1" applyAlignment="1" applyProtection="1">
      <alignment horizontal="center" vertical="center" shrinkToFit="1"/>
      <protection hidden="1"/>
    </xf>
    <xf numFmtId="0" fontId="7" fillId="3" borderId="8" xfId="0" applyNumberFormat="1" applyFont="1" applyFill="1" applyBorder="1" applyAlignment="1" applyProtection="1">
      <alignment horizontal="center" vertical="center"/>
      <protection hidden="1"/>
    </xf>
    <xf numFmtId="0" fontId="4" fillId="5" borderId="12" xfId="0" applyNumberFormat="1" applyFont="1" applyFill="1" applyBorder="1" applyAlignment="1" applyProtection="1">
      <alignment horizontal="center" vertical="center" shrinkToFit="1"/>
      <protection hidden="1"/>
    </xf>
    <xf numFmtId="0" fontId="4" fillId="5" borderId="13" xfId="0" applyNumberFormat="1" applyFont="1" applyFill="1" applyBorder="1" applyAlignment="1" applyProtection="1">
      <alignment horizontal="center" vertical="center" shrinkToFit="1"/>
      <protection hidden="1"/>
    </xf>
  </cellXfs>
  <cellStyles count="1">
    <cellStyle name="Normal" xfId="0" builtinId="0"/>
  </cellStyles>
  <dxfs count="8"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gradientFill degree="90">
          <stop position="0">
            <color theme="0"/>
          </stop>
          <stop position="1">
            <color theme="5" tint="0.40000610370189521"/>
          </stop>
        </gradientFill>
      </fill>
    </dxf>
    <dxf>
      <fill>
        <gradientFill degree="90">
          <stop position="0">
            <color theme="0"/>
          </stop>
          <stop position="1">
            <color theme="7" tint="0.40000610370189521"/>
          </stop>
        </gradientFill>
      </fill>
    </dxf>
    <dxf>
      <fill>
        <gradientFill degree="90">
          <stop position="0">
            <color theme="0"/>
          </stop>
          <stop position="1">
            <color theme="5" tint="0.40000610370189521"/>
          </stop>
        </gradientFill>
      </fill>
    </dxf>
    <dxf>
      <fill>
        <gradientFill degree="90">
          <stop position="0">
            <color theme="0"/>
          </stop>
          <stop position="1">
            <color theme="7" tint="0.40000610370189521"/>
          </stop>
        </gradient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9900"/>
      <rgbColor rgb="0000FFFF"/>
      <rgbColor rgb="0000FF00"/>
      <rgbColor rgb="00FF0000"/>
      <rgbColor rgb="00CC66F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CCFF"/>
      <color rgb="FF33CCCC"/>
      <color rgb="FFFF3300"/>
      <color rgb="FFFF6600"/>
      <color rgb="FFFFFF66"/>
      <color rgb="FFFFCCCC"/>
      <color rgb="FFFF7C80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1.xml"/><Relationship Id="rId13" Type="http://schemas.openxmlformats.org/officeDocument/2006/relationships/styles" Target="styles.xml"/><Relationship Id="rId3" Type="http://schemas.openxmlformats.org/officeDocument/2006/relationships/chartsheet" Target="chartsheets/sheet3.xml"/><Relationship Id="rId7" Type="http://schemas.openxmlformats.org/officeDocument/2006/relationships/chartsheet" Target="chartsheets/sheet7.xml"/><Relationship Id="rId12" Type="http://schemas.openxmlformats.org/officeDocument/2006/relationships/theme" Target="theme/theme1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6.xml"/><Relationship Id="rId11" Type="http://schemas.openxmlformats.org/officeDocument/2006/relationships/worksheet" Target="worksheets/sheet4.xml"/><Relationship Id="rId5" Type="http://schemas.openxmlformats.org/officeDocument/2006/relationships/chartsheet" Target="chart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3.xml"/><Relationship Id="rId4" Type="http://schemas.openxmlformats.org/officeDocument/2006/relationships/chartsheet" Target="chartsheets/sheet4.xml"/><Relationship Id="rId9" Type="http://schemas.openxmlformats.org/officeDocument/2006/relationships/worksheet" Target="worksheets/sheet2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fr-BE"/>
              <a:t>Masse nette de bois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Test!$J$10:$L$10</c:f>
              <c:strCache>
                <c:ptCount val="1"/>
                <c:pt idx="0">
                  <c:v>Masse totale nette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Meas!$B$2:$B$7001</c:f>
              <c:numCache>
                <c:formatCode>0.00</c:formatCode>
                <c:ptCount val="7000"/>
                <c:pt idx="0">
                  <c:v>0</c:v>
                </c:pt>
                <c:pt idx="1">
                  <c:v>8.4000007482245564E-2</c:v>
                </c:pt>
                <c:pt idx="2">
                  <c:v>0.1688333333004266</c:v>
                </c:pt>
                <c:pt idx="3">
                  <c:v>0.25250000297091901</c:v>
                </c:pt>
                <c:pt idx="4">
                  <c:v>0.33666667412035167</c:v>
                </c:pt>
                <c:pt idx="5">
                  <c:v>0.42050000745803118</c:v>
                </c:pt>
                <c:pt idx="6">
                  <c:v>0.50416666665114462</c:v>
                </c:pt>
                <c:pt idx="7">
                  <c:v>0.59100000886246562</c:v>
                </c:pt>
                <c:pt idx="8">
                  <c:v>0.67533333320170641</c:v>
                </c:pt>
                <c:pt idx="9">
                  <c:v>0.75950000435113907</c:v>
                </c:pt>
                <c:pt idx="10">
                  <c:v>0.84316667402163148</c:v>
                </c:pt>
                <c:pt idx="11">
                  <c:v>0.92700000735931098</c:v>
                </c:pt>
                <c:pt idx="12">
                  <c:v>1.0111666680313647</c:v>
                </c:pt>
                <c:pt idx="13">
                  <c:v>1.0979999997653067</c:v>
                </c:pt>
                <c:pt idx="14">
                  <c:v>1.1816666694357991</c:v>
                </c:pt>
                <c:pt idx="15">
                  <c:v>1.2655000027734786</c:v>
                </c:pt>
                <c:pt idx="16">
                  <c:v>1.349166672443971</c:v>
                </c:pt>
                <c:pt idx="17">
                  <c:v>1.4335000072605908</c:v>
                </c:pt>
                <c:pt idx="18">
                  <c:v>1.5171666664537042</c:v>
                </c:pt>
                <c:pt idx="19">
                  <c:v>1.603500007186085</c:v>
                </c:pt>
                <c:pt idx="20">
                  <c:v>1.6871666663791984</c:v>
                </c:pt>
                <c:pt idx="21">
                  <c:v>1.7715000011958182</c:v>
                </c:pt>
                <c:pt idx="22">
                  <c:v>1.8556666723452508</c:v>
                </c:pt>
                <c:pt idx="23">
                  <c:v>1.9398333330173045</c:v>
                </c:pt>
                <c:pt idx="24">
                  <c:v>2.023666666354984</c:v>
                </c:pt>
                <c:pt idx="25">
                  <c:v>2.1100000070873648</c:v>
                </c:pt>
                <c:pt idx="26">
                  <c:v>2.1941666677594185</c:v>
                </c:pt>
                <c:pt idx="27">
                  <c:v>2.2778333374299109</c:v>
                </c:pt>
                <c:pt idx="28">
                  <c:v>2.3616666707675904</c:v>
                </c:pt>
                <c:pt idx="29">
                  <c:v>2.4453333404380828</c:v>
                </c:pt>
                <c:pt idx="30">
                  <c:v>2.5289999996311963</c:v>
                </c:pt>
                <c:pt idx="31">
                  <c:v>2.6158333418425173</c:v>
                </c:pt>
                <c:pt idx="32">
                  <c:v>2.700166666181758</c:v>
                </c:pt>
                <c:pt idx="33">
                  <c:v>2.7838333358522505</c:v>
                </c:pt>
                <c:pt idx="34">
                  <c:v>2.8681666706688702</c:v>
                </c:pt>
                <c:pt idx="35">
                  <c:v>2.9523333418183029</c:v>
                </c:pt>
                <c:pt idx="36">
                  <c:v>3.0360000010114163</c:v>
                </c:pt>
                <c:pt idx="37">
                  <c:v>3.1228333327453583</c:v>
                </c:pt>
                <c:pt idx="38">
                  <c:v>3.2066666660830379</c:v>
                </c:pt>
                <c:pt idx="39">
                  <c:v>3.2903333357535303</c:v>
                </c:pt>
                <c:pt idx="40">
                  <c:v>3.3740000054240227</c:v>
                </c:pt>
                <c:pt idx="41">
                  <c:v>3.4578333387617022</c:v>
                </c:pt>
                <c:pt idx="42">
                  <c:v>3.5415000084321946</c:v>
                </c:pt>
                <c:pt idx="43">
                  <c:v>3.6283333401661366</c:v>
                </c:pt>
                <c:pt idx="44">
                  <c:v>3.7119999993592501</c:v>
                </c:pt>
                <c:pt idx="45">
                  <c:v>3.7958333326969296</c:v>
                </c:pt>
                <c:pt idx="46">
                  <c:v>3.879500002367422</c:v>
                </c:pt>
                <c:pt idx="47">
                  <c:v>3.9638333371840417</c:v>
                </c:pt>
                <c:pt idx="48">
                  <c:v>4.0476666705217212</c:v>
                </c:pt>
                <c:pt idx="49">
                  <c:v>4.1343333385884762</c:v>
                </c:pt>
                <c:pt idx="50">
                  <c:v>4.2180000082589686</c:v>
                </c:pt>
                <c:pt idx="51">
                  <c:v>4.3018333415966481</c:v>
                </c:pt>
                <c:pt idx="52">
                  <c:v>4.3856666749343276</c:v>
                </c:pt>
                <c:pt idx="53">
                  <c:v>4.4696666719391942</c:v>
                </c:pt>
                <c:pt idx="54">
                  <c:v>4.5535000052768737</c:v>
                </c:pt>
                <c:pt idx="55">
                  <c:v>4.6403333370108157</c:v>
                </c:pt>
                <c:pt idx="56">
                  <c:v>4.7255000006407499</c:v>
                </c:pt>
                <c:pt idx="57">
                  <c:v>4.812333332374692</c:v>
                </c:pt>
                <c:pt idx="58">
                  <c:v>4.899166674586013</c:v>
                </c:pt>
                <c:pt idx="59">
                  <c:v>4.9830000079236925</c:v>
                </c:pt>
                <c:pt idx="60">
                  <c:v>5.0731666653882712</c:v>
                </c:pt>
                <c:pt idx="61">
                  <c:v>5.1568333350587636</c:v>
                </c:pt>
                <c:pt idx="62">
                  <c:v>5.2425000001676381</c:v>
                </c:pt>
                <c:pt idx="63">
                  <c:v>5.3266666713170707</c:v>
                </c:pt>
                <c:pt idx="64">
                  <c:v>5.4103333409875631</c:v>
                </c:pt>
                <c:pt idx="65">
                  <c:v>5.4941666743252426</c:v>
                </c:pt>
                <c:pt idx="66">
                  <c:v>5.5778333335183561</c:v>
                </c:pt>
                <c:pt idx="67">
                  <c:v>5.6646666652522981</c:v>
                </c:pt>
                <c:pt idx="68">
                  <c:v>5.7483333349227905</c:v>
                </c:pt>
                <c:pt idx="69">
                  <c:v>5.83216666826047</c:v>
                </c:pt>
                <c:pt idx="70">
                  <c:v>5.9158333379309624</c:v>
                </c:pt>
                <c:pt idx="71">
                  <c:v>5.9999999986030161</c:v>
                </c:pt>
                <c:pt idx="72">
                  <c:v>6.0838333319406956</c:v>
                </c:pt>
                <c:pt idx="73">
                  <c:v>6.1706666741520166</c:v>
                </c:pt>
                <c:pt idx="74">
                  <c:v>6.2543333333451301</c:v>
                </c:pt>
                <c:pt idx="75">
                  <c:v>6.3383333408273757</c:v>
                </c:pt>
                <c:pt idx="76">
                  <c:v>6.4223333378322423</c:v>
                </c:pt>
                <c:pt idx="77">
                  <c:v>6.5069999999832362</c:v>
                </c:pt>
                <c:pt idx="78">
                  <c:v>6.5913333347998559</c:v>
                </c:pt>
                <c:pt idx="79">
                  <c:v>6.678166666533798</c:v>
                </c:pt>
                <c:pt idx="80">
                  <c:v>6.7623333376832306</c:v>
                </c:pt>
                <c:pt idx="81">
                  <c:v>6.8466666724998504</c:v>
                </c:pt>
                <c:pt idx="82">
                  <c:v>6.9303333421703428</c:v>
                </c:pt>
                <c:pt idx="83">
                  <c:v>7.0140000013634562</c:v>
                </c:pt>
                <c:pt idx="84">
                  <c:v>7.0978333347011358</c:v>
                </c:pt>
                <c:pt idx="85">
                  <c:v>7.1846666664350778</c:v>
                </c:pt>
                <c:pt idx="86">
                  <c:v>7.2681666724383831</c:v>
                </c:pt>
                <c:pt idx="87">
                  <c:v>7.3551666678395122</c:v>
                </c:pt>
                <c:pt idx="88">
                  <c:v>7.4428333388641477</c:v>
                </c:pt>
                <c:pt idx="89">
                  <c:v>7.5304999994114041</c:v>
                </c:pt>
                <c:pt idx="90">
                  <c:v>7.6178333326242864</c:v>
                </c:pt>
                <c:pt idx="91">
                  <c:v>7.7025000052526593</c:v>
                </c:pt>
                <c:pt idx="92">
                  <c:v>7.7858333371113986</c:v>
                </c:pt>
                <c:pt idx="93">
                  <c:v>7.8720000036992133</c:v>
                </c:pt>
                <c:pt idx="94">
                  <c:v>7.9553333355579525</c:v>
                </c:pt>
                <c:pt idx="95">
                  <c:v>8.0426666687708348</c:v>
                </c:pt>
                <c:pt idx="96">
                  <c:v>8.1263333384413272</c:v>
                </c:pt>
                <c:pt idx="97">
                  <c:v>8.2136666716542095</c:v>
                </c:pt>
                <c:pt idx="98">
                  <c:v>8.2970000035129488</c:v>
                </c:pt>
                <c:pt idx="99">
                  <c:v>8.3811666746623814</c:v>
                </c:pt>
                <c:pt idx="100">
                  <c:v>8.465166671667248</c:v>
                </c:pt>
                <c:pt idx="101">
                  <c:v>8.5491666686721146</c:v>
                </c:pt>
                <c:pt idx="102">
                  <c:v>8.632833338342607</c:v>
                </c:pt>
                <c:pt idx="103">
                  <c:v>8.7201666715554893</c:v>
                </c:pt>
                <c:pt idx="104">
                  <c:v>8.8045000063721091</c:v>
                </c:pt>
                <c:pt idx="105">
                  <c:v>8.8885000033769757</c:v>
                </c:pt>
                <c:pt idx="106">
                  <c:v>8.9723333367146552</c:v>
                </c:pt>
                <c:pt idx="107">
                  <c:v>9.0561666700523347</c:v>
                </c:pt>
                <c:pt idx="108">
                  <c:v>9.1398333397228271</c:v>
                </c:pt>
                <c:pt idx="109">
                  <c:v>9.2271666729357094</c:v>
                </c:pt>
                <c:pt idx="110">
                  <c:v>9.3115000077523291</c:v>
                </c:pt>
                <c:pt idx="111">
                  <c:v>9.3951666669454426</c:v>
                </c:pt>
                <c:pt idx="112">
                  <c:v>9.478833336615935</c:v>
                </c:pt>
                <c:pt idx="113">
                  <c:v>9.5631666714325547</c:v>
                </c:pt>
                <c:pt idx="114">
                  <c:v>9.6473333321046084</c:v>
                </c:pt>
                <c:pt idx="115">
                  <c:v>9.7346666653174907</c:v>
                </c:pt>
                <c:pt idx="116">
                  <c:v>9.8184999986551702</c:v>
                </c:pt>
                <c:pt idx="117">
                  <c:v>9.9025000061374158</c:v>
                </c:pt>
                <c:pt idx="118">
                  <c:v>9.9863333394750953</c:v>
                </c:pt>
                <c:pt idx="119">
                  <c:v>10.070166672812775</c:v>
                </c:pt>
                <c:pt idx="120">
                  <c:v>10.154166669817641</c:v>
                </c:pt>
                <c:pt idx="121">
                  <c:v>10.241166665218771</c:v>
                </c:pt>
                <c:pt idx="122">
                  <c:v>10.325666674179956</c:v>
                </c:pt>
                <c:pt idx="123">
                  <c:v>10.409666671184823</c:v>
                </c:pt>
                <c:pt idx="124">
                  <c:v>10.493333340855315</c:v>
                </c:pt>
                <c:pt idx="125">
                  <c:v>10.577166674192995</c:v>
                </c:pt>
                <c:pt idx="126">
                  <c:v>10.661166671197861</c:v>
                </c:pt>
                <c:pt idx="127">
                  <c:v>10.745166668202728</c:v>
                </c:pt>
                <c:pt idx="128">
                  <c:v>10.832166674081236</c:v>
                </c:pt>
                <c:pt idx="129">
                  <c:v>10.916166671086103</c:v>
                </c:pt>
                <c:pt idx="130">
                  <c:v>10.999833340756595</c:v>
                </c:pt>
                <c:pt idx="131">
                  <c:v>11.084166665095836</c:v>
                </c:pt>
                <c:pt idx="132">
                  <c:v>11.168333336245269</c:v>
                </c:pt>
                <c:pt idx="133">
                  <c:v>11.252166669582948</c:v>
                </c:pt>
                <c:pt idx="134">
                  <c:v>11.33950000279583</c:v>
                </c:pt>
                <c:pt idx="135">
                  <c:v>11.423666673945263</c:v>
                </c:pt>
                <c:pt idx="136">
                  <c:v>11.50866667390801</c:v>
                </c:pt>
                <c:pt idx="137">
                  <c:v>11.599000005517155</c:v>
                </c:pt>
                <c:pt idx="138">
                  <c:v>11.683166666189209</c:v>
                </c:pt>
                <c:pt idx="139">
                  <c:v>11.767166673671454</c:v>
                </c:pt>
                <c:pt idx="140">
                  <c:v>11.854833334218711</c:v>
                </c:pt>
                <c:pt idx="141">
                  <c:v>11.93866666755639</c:v>
                </c:pt>
                <c:pt idx="142">
                  <c:v>12.022666675038636</c:v>
                </c:pt>
                <c:pt idx="143">
                  <c:v>12.106999999377877</c:v>
                </c:pt>
                <c:pt idx="144">
                  <c:v>12.191166670527309</c:v>
                </c:pt>
                <c:pt idx="145">
                  <c:v>12.275500005343929</c:v>
                </c:pt>
                <c:pt idx="146">
                  <c:v>12.362833338556811</c:v>
                </c:pt>
                <c:pt idx="147">
                  <c:v>12.446999999228865</c:v>
                </c:pt>
                <c:pt idx="148">
                  <c:v>12.531333334045485</c:v>
                </c:pt>
                <c:pt idx="149">
                  <c:v>12.615500005194917</c:v>
                </c:pt>
                <c:pt idx="150">
                  <c:v>12.699833340011537</c:v>
                </c:pt>
                <c:pt idx="151">
                  <c:v>12.784500002162531</c:v>
                </c:pt>
                <c:pt idx="152">
                  <c:v>12.871833335375413</c:v>
                </c:pt>
                <c:pt idx="153">
                  <c:v>12.956166670192033</c:v>
                </c:pt>
                <c:pt idx="154">
                  <c:v>13.040833332343027</c:v>
                </c:pt>
                <c:pt idx="155">
                  <c:v>13.125166667159647</c:v>
                </c:pt>
                <c:pt idx="156">
                  <c:v>13.209333338309079</c:v>
                </c:pt>
                <c:pt idx="157">
                  <c:v>13.293666673125699</c:v>
                </c:pt>
                <c:pt idx="158">
                  <c:v>13.381000006338581</c:v>
                </c:pt>
                <c:pt idx="159">
                  <c:v>13.464666665531695</c:v>
                </c:pt>
                <c:pt idx="160">
                  <c:v>13.549000000348315</c:v>
                </c:pt>
                <c:pt idx="161">
                  <c:v>13.633166671497747</c:v>
                </c:pt>
                <c:pt idx="162">
                  <c:v>13.717333332169801</c:v>
                </c:pt>
                <c:pt idx="163">
                  <c:v>13.801666666986421</c:v>
                </c:pt>
                <c:pt idx="164">
                  <c:v>13.889500001678243</c:v>
                </c:pt>
                <c:pt idx="165">
                  <c:v>13.973833336494863</c:v>
                </c:pt>
                <c:pt idx="166">
                  <c:v>14.058000007644296</c:v>
                </c:pt>
                <c:pt idx="167">
                  <c:v>14.142333331983536</c:v>
                </c:pt>
                <c:pt idx="168">
                  <c:v>14.227000004611909</c:v>
                </c:pt>
                <c:pt idx="169">
                  <c:v>14.311333339428529</c:v>
                </c:pt>
                <c:pt idx="170">
                  <c:v>14.398666672641411</c:v>
                </c:pt>
                <c:pt idx="171">
                  <c:v>14.482833333313465</c:v>
                </c:pt>
                <c:pt idx="172">
                  <c:v>14.567666669609025</c:v>
                </c:pt>
                <c:pt idx="173">
                  <c:v>14.651833340758458</c:v>
                </c:pt>
                <c:pt idx="174">
                  <c:v>14.736166665097699</c:v>
                </c:pt>
                <c:pt idx="175">
                  <c:v>14.820333336247131</c:v>
                </c:pt>
                <c:pt idx="176">
                  <c:v>14.903833331773058</c:v>
                </c:pt>
                <c:pt idx="177">
                  <c:v>14.987833339255303</c:v>
                </c:pt>
                <c:pt idx="178">
                  <c:v>15.071499998448417</c:v>
                </c:pt>
                <c:pt idx="179">
                  <c:v>15.155666669597849</c:v>
                </c:pt>
                <c:pt idx="180">
                  <c:v>15.240000004414469</c:v>
                </c:pt>
                <c:pt idx="181">
                  <c:v>15.324166665086523</c:v>
                </c:pt>
                <c:pt idx="182">
                  <c:v>15.408166672568768</c:v>
                </c:pt>
                <c:pt idx="183">
                  <c:v>15.491666668094695</c:v>
                </c:pt>
                <c:pt idx="184">
                  <c:v>15.576333340723068</c:v>
                </c:pt>
                <c:pt idx="185">
                  <c:v>15.660666675539687</c:v>
                </c:pt>
                <c:pt idx="186">
                  <c:v>15.744833336211741</c:v>
                </c:pt>
                <c:pt idx="187">
                  <c:v>15.829166671028361</c:v>
                </c:pt>
                <c:pt idx="188">
                  <c:v>15.913833333179355</c:v>
                </c:pt>
                <c:pt idx="189">
                  <c:v>15.998166667995974</c:v>
                </c:pt>
                <c:pt idx="190">
                  <c:v>16.08166667399928</c:v>
                </c:pt>
                <c:pt idx="191">
                  <c:v>16.165500007336959</c:v>
                </c:pt>
                <c:pt idx="192">
                  <c:v>16.249833342153579</c:v>
                </c:pt>
                <c:pt idx="193">
                  <c:v>16.333833339158446</c:v>
                </c:pt>
                <c:pt idx="194">
                  <c:v>16.417833336163312</c:v>
                </c:pt>
                <c:pt idx="195">
                  <c:v>16.502333334647119</c:v>
                </c:pt>
                <c:pt idx="196">
                  <c:v>16.585666666505858</c:v>
                </c:pt>
                <c:pt idx="197">
                  <c:v>16.670000001322478</c:v>
                </c:pt>
                <c:pt idx="198">
                  <c:v>16.754166672471911</c:v>
                </c:pt>
                <c:pt idx="199">
                  <c:v>16.83850000728853</c:v>
                </c:pt>
                <c:pt idx="200">
                  <c:v>16.922666667960584</c:v>
                </c:pt>
                <c:pt idx="201">
                  <c:v>17.007000002777204</c:v>
                </c:pt>
                <c:pt idx="202">
                  <c:v>17.090333334635943</c:v>
                </c:pt>
                <c:pt idx="203">
                  <c:v>17.17533333459869</c:v>
                </c:pt>
                <c:pt idx="204">
                  <c:v>17.260666672373191</c:v>
                </c:pt>
                <c:pt idx="205">
                  <c:v>17.345999999670312</c:v>
                </c:pt>
                <c:pt idx="206">
                  <c:v>17.431333337444812</c:v>
                </c:pt>
                <c:pt idx="207">
                  <c:v>17.516500001074746</c:v>
                </c:pt>
                <c:pt idx="208">
                  <c:v>17.600999999558553</c:v>
                </c:pt>
                <c:pt idx="209">
                  <c:v>17.685500008519739</c:v>
                </c:pt>
                <c:pt idx="210">
                  <c:v>17.77083333581686</c:v>
                </c:pt>
                <c:pt idx="211">
                  <c:v>17.855000006966293</c:v>
                </c:pt>
                <c:pt idx="212">
                  <c:v>17.939333341782913</c:v>
                </c:pt>
                <c:pt idx="213">
                  <c:v>18.023500002454966</c:v>
                </c:pt>
                <c:pt idx="214">
                  <c:v>18.107000008458272</c:v>
                </c:pt>
              </c:numCache>
            </c:numRef>
          </c:xVal>
          <c:yVal>
            <c:numRef>
              <c:f>Meas!$G$2:$G$7001</c:f>
              <c:numCache>
                <c:formatCode>General</c:formatCode>
                <c:ptCount val="7000"/>
                <c:pt idx="0">
                  <c:v>116.63361300000003</c:v>
                </c:pt>
                <c:pt idx="1">
                  <c:v>116.62467699999996</c:v>
                </c:pt>
                <c:pt idx="2">
                  <c:v>116.54560800000007</c:v>
                </c:pt>
                <c:pt idx="3">
                  <c:v>116.67189500000001</c:v>
                </c:pt>
                <c:pt idx="4">
                  <c:v>116.59290099999993</c:v>
                </c:pt>
                <c:pt idx="5">
                  <c:v>116.60024400000003</c:v>
                </c:pt>
                <c:pt idx="6">
                  <c:v>116.55466199999995</c:v>
                </c:pt>
                <c:pt idx="7">
                  <c:v>116.42184399999991</c:v>
                </c:pt>
                <c:pt idx="8">
                  <c:v>116.53102800000005</c:v>
                </c:pt>
                <c:pt idx="9">
                  <c:v>116.47894300000002</c:v>
                </c:pt>
                <c:pt idx="10">
                  <c:v>116.47890699999999</c:v>
                </c:pt>
                <c:pt idx="11">
                  <c:v>116.50822099999999</c:v>
                </c:pt>
                <c:pt idx="12">
                  <c:v>116.48299200000002</c:v>
                </c:pt>
                <c:pt idx="13">
                  <c:v>116.38039599999996</c:v>
                </c:pt>
                <c:pt idx="14">
                  <c:v>116.53922900000003</c:v>
                </c:pt>
                <c:pt idx="15">
                  <c:v>116.46752699999996</c:v>
                </c:pt>
                <c:pt idx="16">
                  <c:v>116.36899799999998</c:v>
                </c:pt>
                <c:pt idx="17">
                  <c:v>116.354353</c:v>
                </c:pt>
                <c:pt idx="18">
                  <c:v>116.37144699999993</c:v>
                </c:pt>
                <c:pt idx="19">
                  <c:v>116.27291899999994</c:v>
                </c:pt>
                <c:pt idx="20">
                  <c:v>116.26071799999994</c:v>
                </c:pt>
                <c:pt idx="21">
                  <c:v>116.26556999999997</c:v>
                </c:pt>
                <c:pt idx="22">
                  <c:v>116.21267699999993</c:v>
                </c:pt>
                <c:pt idx="23">
                  <c:v>116.14428300000003</c:v>
                </c:pt>
                <c:pt idx="24">
                  <c:v>116.14917099999997</c:v>
                </c:pt>
                <c:pt idx="25">
                  <c:v>116.11818</c:v>
                </c:pt>
                <c:pt idx="26">
                  <c:v>115.95296400000001</c:v>
                </c:pt>
                <c:pt idx="27">
                  <c:v>116.04256200000003</c:v>
                </c:pt>
                <c:pt idx="28">
                  <c:v>115.97170899999998</c:v>
                </c:pt>
                <c:pt idx="29">
                  <c:v>115.85523600000005</c:v>
                </c:pt>
                <c:pt idx="30">
                  <c:v>115.81948100000005</c:v>
                </c:pt>
                <c:pt idx="31">
                  <c:v>115.80315999999999</c:v>
                </c:pt>
                <c:pt idx="32">
                  <c:v>115.75673399999999</c:v>
                </c:pt>
                <c:pt idx="33">
                  <c:v>115.70630799999998</c:v>
                </c:pt>
                <c:pt idx="34">
                  <c:v>115.66560199999998</c:v>
                </c:pt>
                <c:pt idx="35">
                  <c:v>115.59891499999998</c:v>
                </c:pt>
                <c:pt idx="36">
                  <c:v>115.53541200000001</c:v>
                </c:pt>
                <c:pt idx="37">
                  <c:v>115.54596599999996</c:v>
                </c:pt>
                <c:pt idx="38">
                  <c:v>115.54190799999998</c:v>
                </c:pt>
                <c:pt idx="39">
                  <c:v>115.53300099999996</c:v>
                </c:pt>
                <c:pt idx="40">
                  <c:v>115.53054800000001</c:v>
                </c:pt>
                <c:pt idx="41">
                  <c:v>115.51425899999998</c:v>
                </c:pt>
                <c:pt idx="42">
                  <c:v>115.51338300000003</c:v>
                </c:pt>
                <c:pt idx="43">
                  <c:v>115.50685199999992</c:v>
                </c:pt>
                <c:pt idx="44">
                  <c:v>115.58180900000008</c:v>
                </c:pt>
                <c:pt idx="45">
                  <c:v>115.54926199999994</c:v>
                </c:pt>
                <c:pt idx="46">
                  <c:v>115.60218300000003</c:v>
                </c:pt>
                <c:pt idx="47">
                  <c:v>115.66977800000001</c:v>
                </c:pt>
                <c:pt idx="48">
                  <c:v>115.60049799999996</c:v>
                </c:pt>
                <c:pt idx="49">
                  <c:v>115.74463699999995</c:v>
                </c:pt>
                <c:pt idx="50">
                  <c:v>115.64372299999997</c:v>
                </c:pt>
                <c:pt idx="51">
                  <c:v>115.64612800000003</c:v>
                </c:pt>
                <c:pt idx="52">
                  <c:v>115.6738400000001</c:v>
                </c:pt>
                <c:pt idx="53">
                  <c:v>115.80325299999998</c:v>
                </c:pt>
                <c:pt idx="54">
                  <c:v>115.75684900000005</c:v>
                </c:pt>
                <c:pt idx="55">
                  <c:v>115.767447</c:v>
                </c:pt>
                <c:pt idx="56">
                  <c:v>115.834225</c:v>
                </c:pt>
                <c:pt idx="57">
                  <c:v>115.79348499999998</c:v>
                </c:pt>
                <c:pt idx="58">
                  <c:v>115.75273800000008</c:v>
                </c:pt>
                <c:pt idx="59">
                  <c:v>115.853769</c:v>
                </c:pt>
                <c:pt idx="60">
                  <c:v>115.78449199999994</c:v>
                </c:pt>
                <c:pt idx="61">
                  <c:v>115.87079</c:v>
                </c:pt>
                <c:pt idx="62">
                  <c:v>115.76244500000001</c:v>
                </c:pt>
                <c:pt idx="63">
                  <c:v>115.88703300000003</c:v>
                </c:pt>
                <c:pt idx="64">
                  <c:v>115.91715700000003</c:v>
                </c:pt>
                <c:pt idx="65">
                  <c:v>115.86586299999993</c:v>
                </c:pt>
                <c:pt idx="66">
                  <c:v>115.77705699999996</c:v>
                </c:pt>
                <c:pt idx="67">
                  <c:v>115.77383400000002</c:v>
                </c:pt>
                <c:pt idx="68">
                  <c:v>115.73963599999996</c:v>
                </c:pt>
                <c:pt idx="69">
                  <c:v>115.619077</c:v>
                </c:pt>
                <c:pt idx="70">
                  <c:v>115.606877</c:v>
                </c:pt>
                <c:pt idx="71">
                  <c:v>115.62888700000002</c:v>
                </c:pt>
                <c:pt idx="72">
                  <c:v>115.56296400000002</c:v>
                </c:pt>
                <c:pt idx="73">
                  <c:v>115.48482800000005</c:v>
                </c:pt>
                <c:pt idx="74">
                  <c:v>115.5515319999999</c:v>
                </c:pt>
                <c:pt idx="75">
                  <c:v>115.48149000000006</c:v>
                </c:pt>
                <c:pt idx="76">
                  <c:v>115.41470399999997</c:v>
                </c:pt>
                <c:pt idx="77">
                  <c:v>115.36252200000007</c:v>
                </c:pt>
                <c:pt idx="78">
                  <c:v>115.32831000000004</c:v>
                </c:pt>
                <c:pt idx="79">
                  <c:v>115.2208030000001</c:v>
                </c:pt>
                <c:pt idx="80">
                  <c:v>115.11491700000005</c:v>
                </c:pt>
                <c:pt idx="81">
                  <c:v>114.98300699999999</c:v>
                </c:pt>
                <c:pt idx="82">
                  <c:v>114.87796299999997</c:v>
                </c:pt>
                <c:pt idx="83">
                  <c:v>114.85437099999996</c:v>
                </c:pt>
                <c:pt idx="84">
                  <c:v>114.807886</c:v>
                </c:pt>
                <c:pt idx="85">
                  <c:v>114.85514699999993</c:v>
                </c:pt>
                <c:pt idx="86">
                  <c:v>114.65726000000001</c:v>
                </c:pt>
                <c:pt idx="87">
                  <c:v>114.37951100000004</c:v>
                </c:pt>
                <c:pt idx="88">
                  <c:v>114.17918400000002</c:v>
                </c:pt>
                <c:pt idx="89">
                  <c:v>113.98205400000001</c:v>
                </c:pt>
                <c:pt idx="90">
                  <c:v>113.91129099999995</c:v>
                </c:pt>
                <c:pt idx="91">
                  <c:v>113.67262099999999</c:v>
                </c:pt>
                <c:pt idx="92">
                  <c:v>113.52527100000003</c:v>
                </c:pt>
                <c:pt idx="93">
                  <c:v>113.36321099999992</c:v>
                </c:pt>
                <c:pt idx="94">
                  <c:v>113.25816800000001</c:v>
                </c:pt>
                <c:pt idx="95">
                  <c:v>113.11074400000001</c:v>
                </c:pt>
                <c:pt idx="96">
                  <c:v>113.06197000000003</c:v>
                </c:pt>
                <c:pt idx="97">
                  <c:v>113.0057799999999</c:v>
                </c:pt>
                <c:pt idx="98">
                  <c:v>112.75169599999998</c:v>
                </c:pt>
                <c:pt idx="99">
                  <c:v>112.55379599999998</c:v>
                </c:pt>
                <c:pt idx="100">
                  <c:v>112.44778200000002</c:v>
                </c:pt>
                <c:pt idx="101">
                  <c:v>112.27122099999991</c:v>
                </c:pt>
                <c:pt idx="102">
                  <c:v>112.200357</c:v>
                </c:pt>
                <c:pt idx="103">
                  <c:v>111.94873999999999</c:v>
                </c:pt>
                <c:pt idx="104">
                  <c:v>111.85666900000007</c:v>
                </c:pt>
                <c:pt idx="105">
                  <c:v>111.75078400000001</c:v>
                </c:pt>
                <c:pt idx="106">
                  <c:v>111.46816099999995</c:v>
                </c:pt>
                <c:pt idx="107">
                  <c:v>111.48856599999993</c:v>
                </c:pt>
                <c:pt idx="108">
                  <c:v>111.31026700000001</c:v>
                </c:pt>
                <c:pt idx="109">
                  <c:v>111.03002400000008</c:v>
                </c:pt>
                <c:pt idx="110">
                  <c:v>110.84685699999994</c:v>
                </c:pt>
                <c:pt idx="111">
                  <c:v>110.72954299999998</c:v>
                </c:pt>
                <c:pt idx="112">
                  <c:v>110.50639699999994</c:v>
                </c:pt>
                <c:pt idx="113">
                  <c:v>110.41269600000004</c:v>
                </c:pt>
                <c:pt idx="114">
                  <c:v>110.46564600000005</c:v>
                </c:pt>
                <c:pt idx="115">
                  <c:v>109.88510400000001</c:v>
                </c:pt>
                <c:pt idx="116">
                  <c:v>109.66522600000002</c:v>
                </c:pt>
                <c:pt idx="117">
                  <c:v>109.33375199999995</c:v>
                </c:pt>
                <c:pt idx="118">
                  <c:v>109.14242499999995</c:v>
                </c:pt>
                <c:pt idx="119">
                  <c:v>108.80686699999995</c:v>
                </c:pt>
                <c:pt idx="120">
                  <c:v>108.55446699999999</c:v>
                </c:pt>
                <c:pt idx="121">
                  <c:v>108.24014300000005</c:v>
                </c:pt>
                <c:pt idx="122">
                  <c:v>108.13014099999992</c:v>
                </c:pt>
                <c:pt idx="123">
                  <c:v>107.76287199999996</c:v>
                </c:pt>
                <c:pt idx="124">
                  <c:v>107.46654700000005</c:v>
                </c:pt>
                <c:pt idx="125">
                  <c:v>107.23111299999999</c:v>
                </c:pt>
                <c:pt idx="126">
                  <c:v>106.91112400000003</c:v>
                </c:pt>
                <c:pt idx="127">
                  <c:v>106.72457100000003</c:v>
                </c:pt>
                <c:pt idx="128">
                  <c:v>106.46248099999997</c:v>
                </c:pt>
                <c:pt idx="129">
                  <c:v>106.06260900000001</c:v>
                </c:pt>
                <c:pt idx="130">
                  <c:v>105.81591399999996</c:v>
                </c:pt>
                <c:pt idx="131">
                  <c:v>105.28230200000002</c:v>
                </c:pt>
                <c:pt idx="132">
                  <c:v>105.10172500000004</c:v>
                </c:pt>
                <c:pt idx="133">
                  <c:v>104.78908099999995</c:v>
                </c:pt>
                <c:pt idx="134">
                  <c:v>104.451841</c:v>
                </c:pt>
                <c:pt idx="135">
                  <c:v>103.999078</c:v>
                </c:pt>
                <c:pt idx="136">
                  <c:v>103.50647099999998</c:v>
                </c:pt>
                <c:pt idx="137">
                  <c:v>103.07081599999998</c:v>
                </c:pt>
                <c:pt idx="138">
                  <c:v>102.41850900000003</c:v>
                </c:pt>
                <c:pt idx="139">
                  <c:v>101.86721600000004</c:v>
                </c:pt>
                <c:pt idx="140">
                  <c:v>101.50487200000003</c:v>
                </c:pt>
                <c:pt idx="141">
                  <c:v>101.00805800000006</c:v>
                </c:pt>
                <c:pt idx="142">
                  <c:v>100.60963699999996</c:v>
                </c:pt>
                <c:pt idx="143">
                  <c:v>99.875121999999976</c:v>
                </c:pt>
                <c:pt idx="144">
                  <c:v>99.441149999999936</c:v>
                </c:pt>
                <c:pt idx="145">
                  <c:v>98.762811999999997</c:v>
                </c:pt>
                <c:pt idx="146">
                  <c:v>98.160234000000003</c:v>
                </c:pt>
                <c:pt idx="147">
                  <c:v>97.617079000000047</c:v>
                </c:pt>
                <c:pt idx="148">
                  <c:v>96.721334000000013</c:v>
                </c:pt>
                <c:pt idx="149">
                  <c:v>95.913613999999995</c:v>
                </c:pt>
                <c:pt idx="150">
                  <c:v>94.997434000000055</c:v>
                </c:pt>
                <c:pt idx="151">
                  <c:v>94.379358999999965</c:v>
                </c:pt>
                <c:pt idx="152">
                  <c:v>95.138064000000043</c:v>
                </c:pt>
                <c:pt idx="153">
                  <c:v>96.488395000000025</c:v>
                </c:pt>
                <c:pt idx="154">
                  <c:v>96.076391000000001</c:v>
                </c:pt>
                <c:pt idx="155">
                  <c:v>94.872048000000007</c:v>
                </c:pt>
                <c:pt idx="156">
                  <c:v>94.686260000000004</c:v>
                </c:pt>
                <c:pt idx="157">
                  <c:v>93.966354999999965</c:v>
                </c:pt>
                <c:pt idx="158">
                  <c:v>93.443466000000001</c:v>
                </c:pt>
                <c:pt idx="159">
                  <c:v>92.409509000000014</c:v>
                </c:pt>
                <c:pt idx="160">
                  <c:v>92.269222999999954</c:v>
                </c:pt>
                <c:pt idx="161">
                  <c:v>91.504801999999984</c:v>
                </c:pt>
                <c:pt idx="162">
                  <c:v>90.569031999999936</c:v>
                </c:pt>
                <c:pt idx="163">
                  <c:v>90.204903999999999</c:v>
                </c:pt>
                <c:pt idx="164">
                  <c:v>89.700571000000025</c:v>
                </c:pt>
                <c:pt idx="165">
                  <c:v>87.128826000000061</c:v>
                </c:pt>
                <c:pt idx="166">
                  <c:v>86.517192999999963</c:v>
                </c:pt>
                <c:pt idx="167">
                  <c:v>89.947821000000033</c:v>
                </c:pt>
                <c:pt idx="168">
                  <c:v>90.670594999999992</c:v>
                </c:pt>
                <c:pt idx="169">
                  <c:v>92.156832999999949</c:v>
                </c:pt>
                <c:pt idx="170">
                  <c:v>91.241601000000003</c:v>
                </c:pt>
                <c:pt idx="171">
                  <c:v>92.88643600000006</c:v>
                </c:pt>
                <c:pt idx="172">
                  <c:v>93.448099000000013</c:v>
                </c:pt>
                <c:pt idx="173">
                  <c:v>94.060493000000008</c:v>
                </c:pt>
                <c:pt idx="174">
                  <c:v>92.929972999999961</c:v>
                </c:pt>
                <c:pt idx="175">
                  <c:v>92.349552000000074</c:v>
                </c:pt>
                <c:pt idx="176">
                  <c:v>91.353058999999973</c:v>
                </c:pt>
                <c:pt idx="177">
                  <c:v>90.468796000000054</c:v>
                </c:pt>
                <c:pt idx="178">
                  <c:v>90.212452000000042</c:v>
                </c:pt>
                <c:pt idx="179">
                  <c:v>89.571014000000048</c:v>
                </c:pt>
                <c:pt idx="180">
                  <c:v>89.409955000000025</c:v>
                </c:pt>
                <c:pt idx="181">
                  <c:v>89.340230000000076</c:v>
                </c:pt>
                <c:pt idx="182">
                  <c:v>89.517454999999984</c:v>
                </c:pt>
                <c:pt idx="183">
                  <c:v>89.189067999999963</c:v>
                </c:pt>
                <c:pt idx="184">
                  <c:v>91.643658000000016</c:v>
                </c:pt>
                <c:pt idx="185">
                  <c:v>91.975155000000029</c:v>
                </c:pt>
                <c:pt idx="186">
                  <c:v>94.442660999999987</c:v>
                </c:pt>
                <c:pt idx="187">
                  <c:v>94.254831000000024</c:v>
                </c:pt>
                <c:pt idx="188">
                  <c:v>95.172660000000008</c:v>
                </c:pt>
                <c:pt idx="189">
                  <c:v>95.44413000000003</c:v>
                </c:pt>
                <c:pt idx="190">
                  <c:v>96.357995000000017</c:v>
                </c:pt>
                <c:pt idx="191">
                  <c:v>96.630374000000018</c:v>
                </c:pt>
                <c:pt idx="192">
                  <c:v>97.743757000000016</c:v>
                </c:pt>
                <c:pt idx="193">
                  <c:v>97.945615999999916</c:v>
                </c:pt>
                <c:pt idx="194">
                  <c:v>97.816191999999944</c:v>
                </c:pt>
                <c:pt idx="195">
                  <c:v>97.109497999999974</c:v>
                </c:pt>
                <c:pt idx="196">
                  <c:v>96.547766000000081</c:v>
                </c:pt>
                <c:pt idx="197">
                  <c:v>96.224535000000003</c:v>
                </c:pt>
                <c:pt idx="198">
                  <c:v>95.939551999999992</c:v>
                </c:pt>
                <c:pt idx="199">
                  <c:v>95.658787000000018</c:v>
                </c:pt>
                <c:pt idx="200">
                  <c:v>96.126901000000032</c:v>
                </c:pt>
                <c:pt idx="201">
                  <c:v>96.399699999999996</c:v>
                </c:pt>
                <c:pt idx="202">
                  <c:v>97.542243000000042</c:v>
                </c:pt>
                <c:pt idx="203">
                  <c:v>98.298748999999987</c:v>
                </c:pt>
                <c:pt idx="204">
                  <c:v>100.22356699999995</c:v>
                </c:pt>
                <c:pt idx="205">
                  <c:v>100.47968799999995</c:v>
                </c:pt>
                <c:pt idx="206">
                  <c:v>100.14753999999999</c:v>
                </c:pt>
                <c:pt idx="207">
                  <c:v>100.60916500000002</c:v>
                </c:pt>
                <c:pt idx="208">
                  <c:v>100.52774300000004</c:v>
                </c:pt>
                <c:pt idx="209">
                  <c:v>100.33479000000005</c:v>
                </c:pt>
                <c:pt idx="210">
                  <c:v>100.23220899999995</c:v>
                </c:pt>
                <c:pt idx="211">
                  <c:v>100.242771</c:v>
                </c:pt>
                <c:pt idx="212">
                  <c:v>100.51471599999996</c:v>
                </c:pt>
                <c:pt idx="213">
                  <c:v>100.41382700000003</c:v>
                </c:pt>
                <c:pt idx="214">
                  <c:v>100.40403400000008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AAF1-4B1C-A591-394153B7D607}"/>
            </c:ext>
          </c:extLst>
        </c:ser>
        <c:ser>
          <c:idx val="1"/>
          <c:order val="1"/>
          <c:tx>
            <c:strRef>
              <c:f>Test!$J$11:$L$11</c:f>
              <c:strCache>
                <c:ptCount val="1"/>
                <c:pt idx="0">
                  <c:v>Masse totale nette 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Meas!$B$2:$B$7001</c:f>
              <c:numCache>
                <c:formatCode>0.00</c:formatCode>
                <c:ptCount val="7000"/>
                <c:pt idx="0">
                  <c:v>0</c:v>
                </c:pt>
                <c:pt idx="1">
                  <c:v>8.4000007482245564E-2</c:v>
                </c:pt>
                <c:pt idx="2">
                  <c:v>0.1688333333004266</c:v>
                </c:pt>
                <c:pt idx="3">
                  <c:v>0.25250000297091901</c:v>
                </c:pt>
                <c:pt idx="4">
                  <c:v>0.33666667412035167</c:v>
                </c:pt>
                <c:pt idx="5">
                  <c:v>0.42050000745803118</c:v>
                </c:pt>
                <c:pt idx="6">
                  <c:v>0.50416666665114462</c:v>
                </c:pt>
                <c:pt idx="7">
                  <c:v>0.59100000886246562</c:v>
                </c:pt>
                <c:pt idx="8">
                  <c:v>0.67533333320170641</c:v>
                </c:pt>
                <c:pt idx="9">
                  <c:v>0.75950000435113907</c:v>
                </c:pt>
                <c:pt idx="10">
                  <c:v>0.84316667402163148</c:v>
                </c:pt>
                <c:pt idx="11">
                  <c:v>0.92700000735931098</c:v>
                </c:pt>
                <c:pt idx="12">
                  <c:v>1.0111666680313647</c:v>
                </c:pt>
                <c:pt idx="13">
                  <c:v>1.0979999997653067</c:v>
                </c:pt>
                <c:pt idx="14">
                  <c:v>1.1816666694357991</c:v>
                </c:pt>
                <c:pt idx="15">
                  <c:v>1.2655000027734786</c:v>
                </c:pt>
                <c:pt idx="16">
                  <c:v>1.349166672443971</c:v>
                </c:pt>
                <c:pt idx="17">
                  <c:v>1.4335000072605908</c:v>
                </c:pt>
                <c:pt idx="18">
                  <c:v>1.5171666664537042</c:v>
                </c:pt>
                <c:pt idx="19">
                  <c:v>1.603500007186085</c:v>
                </c:pt>
                <c:pt idx="20">
                  <c:v>1.6871666663791984</c:v>
                </c:pt>
                <c:pt idx="21">
                  <c:v>1.7715000011958182</c:v>
                </c:pt>
                <c:pt idx="22">
                  <c:v>1.8556666723452508</c:v>
                </c:pt>
                <c:pt idx="23">
                  <c:v>1.9398333330173045</c:v>
                </c:pt>
                <c:pt idx="24">
                  <c:v>2.023666666354984</c:v>
                </c:pt>
                <c:pt idx="25">
                  <c:v>2.1100000070873648</c:v>
                </c:pt>
                <c:pt idx="26">
                  <c:v>2.1941666677594185</c:v>
                </c:pt>
                <c:pt idx="27">
                  <c:v>2.2778333374299109</c:v>
                </c:pt>
                <c:pt idx="28">
                  <c:v>2.3616666707675904</c:v>
                </c:pt>
                <c:pt idx="29">
                  <c:v>2.4453333404380828</c:v>
                </c:pt>
                <c:pt idx="30">
                  <c:v>2.5289999996311963</c:v>
                </c:pt>
                <c:pt idx="31">
                  <c:v>2.6158333418425173</c:v>
                </c:pt>
                <c:pt idx="32">
                  <c:v>2.700166666181758</c:v>
                </c:pt>
                <c:pt idx="33">
                  <c:v>2.7838333358522505</c:v>
                </c:pt>
                <c:pt idx="34">
                  <c:v>2.8681666706688702</c:v>
                </c:pt>
                <c:pt idx="35">
                  <c:v>2.9523333418183029</c:v>
                </c:pt>
                <c:pt idx="36">
                  <c:v>3.0360000010114163</c:v>
                </c:pt>
                <c:pt idx="37">
                  <c:v>3.1228333327453583</c:v>
                </c:pt>
                <c:pt idx="38">
                  <c:v>3.2066666660830379</c:v>
                </c:pt>
                <c:pt idx="39">
                  <c:v>3.2903333357535303</c:v>
                </c:pt>
                <c:pt idx="40">
                  <c:v>3.3740000054240227</c:v>
                </c:pt>
                <c:pt idx="41">
                  <c:v>3.4578333387617022</c:v>
                </c:pt>
                <c:pt idx="42">
                  <c:v>3.5415000084321946</c:v>
                </c:pt>
                <c:pt idx="43">
                  <c:v>3.6283333401661366</c:v>
                </c:pt>
                <c:pt idx="44">
                  <c:v>3.7119999993592501</c:v>
                </c:pt>
                <c:pt idx="45">
                  <c:v>3.7958333326969296</c:v>
                </c:pt>
                <c:pt idx="46">
                  <c:v>3.879500002367422</c:v>
                </c:pt>
                <c:pt idx="47">
                  <c:v>3.9638333371840417</c:v>
                </c:pt>
                <c:pt idx="48">
                  <c:v>4.0476666705217212</c:v>
                </c:pt>
                <c:pt idx="49">
                  <c:v>4.1343333385884762</c:v>
                </c:pt>
                <c:pt idx="50">
                  <c:v>4.2180000082589686</c:v>
                </c:pt>
                <c:pt idx="51">
                  <c:v>4.3018333415966481</c:v>
                </c:pt>
                <c:pt idx="52">
                  <c:v>4.3856666749343276</c:v>
                </c:pt>
                <c:pt idx="53">
                  <c:v>4.4696666719391942</c:v>
                </c:pt>
                <c:pt idx="54">
                  <c:v>4.5535000052768737</c:v>
                </c:pt>
                <c:pt idx="55">
                  <c:v>4.6403333370108157</c:v>
                </c:pt>
                <c:pt idx="56">
                  <c:v>4.7255000006407499</c:v>
                </c:pt>
                <c:pt idx="57">
                  <c:v>4.812333332374692</c:v>
                </c:pt>
                <c:pt idx="58">
                  <c:v>4.899166674586013</c:v>
                </c:pt>
                <c:pt idx="59">
                  <c:v>4.9830000079236925</c:v>
                </c:pt>
                <c:pt idx="60">
                  <c:v>5.0731666653882712</c:v>
                </c:pt>
                <c:pt idx="61">
                  <c:v>5.1568333350587636</c:v>
                </c:pt>
                <c:pt idx="62">
                  <c:v>5.2425000001676381</c:v>
                </c:pt>
                <c:pt idx="63">
                  <c:v>5.3266666713170707</c:v>
                </c:pt>
                <c:pt idx="64">
                  <c:v>5.4103333409875631</c:v>
                </c:pt>
                <c:pt idx="65">
                  <c:v>5.4941666743252426</c:v>
                </c:pt>
                <c:pt idx="66">
                  <c:v>5.5778333335183561</c:v>
                </c:pt>
                <c:pt idx="67">
                  <c:v>5.6646666652522981</c:v>
                </c:pt>
                <c:pt idx="68">
                  <c:v>5.7483333349227905</c:v>
                </c:pt>
                <c:pt idx="69">
                  <c:v>5.83216666826047</c:v>
                </c:pt>
                <c:pt idx="70">
                  <c:v>5.9158333379309624</c:v>
                </c:pt>
                <c:pt idx="71">
                  <c:v>5.9999999986030161</c:v>
                </c:pt>
                <c:pt idx="72">
                  <c:v>6.0838333319406956</c:v>
                </c:pt>
                <c:pt idx="73">
                  <c:v>6.1706666741520166</c:v>
                </c:pt>
                <c:pt idx="74">
                  <c:v>6.2543333333451301</c:v>
                </c:pt>
                <c:pt idx="75">
                  <c:v>6.3383333408273757</c:v>
                </c:pt>
                <c:pt idx="76">
                  <c:v>6.4223333378322423</c:v>
                </c:pt>
                <c:pt idx="77">
                  <c:v>6.5069999999832362</c:v>
                </c:pt>
                <c:pt idx="78">
                  <c:v>6.5913333347998559</c:v>
                </c:pt>
                <c:pt idx="79">
                  <c:v>6.678166666533798</c:v>
                </c:pt>
                <c:pt idx="80">
                  <c:v>6.7623333376832306</c:v>
                </c:pt>
                <c:pt idx="81">
                  <c:v>6.8466666724998504</c:v>
                </c:pt>
                <c:pt idx="82">
                  <c:v>6.9303333421703428</c:v>
                </c:pt>
                <c:pt idx="83">
                  <c:v>7.0140000013634562</c:v>
                </c:pt>
                <c:pt idx="84">
                  <c:v>7.0978333347011358</c:v>
                </c:pt>
                <c:pt idx="85">
                  <c:v>7.1846666664350778</c:v>
                </c:pt>
                <c:pt idx="86">
                  <c:v>7.2681666724383831</c:v>
                </c:pt>
                <c:pt idx="87">
                  <c:v>7.3551666678395122</c:v>
                </c:pt>
                <c:pt idx="88">
                  <c:v>7.4428333388641477</c:v>
                </c:pt>
                <c:pt idx="89">
                  <c:v>7.5304999994114041</c:v>
                </c:pt>
                <c:pt idx="90">
                  <c:v>7.6178333326242864</c:v>
                </c:pt>
                <c:pt idx="91">
                  <c:v>7.7025000052526593</c:v>
                </c:pt>
                <c:pt idx="92">
                  <c:v>7.7858333371113986</c:v>
                </c:pt>
                <c:pt idx="93">
                  <c:v>7.8720000036992133</c:v>
                </c:pt>
                <c:pt idx="94">
                  <c:v>7.9553333355579525</c:v>
                </c:pt>
                <c:pt idx="95">
                  <c:v>8.0426666687708348</c:v>
                </c:pt>
                <c:pt idx="96">
                  <c:v>8.1263333384413272</c:v>
                </c:pt>
                <c:pt idx="97">
                  <c:v>8.2136666716542095</c:v>
                </c:pt>
                <c:pt idx="98">
                  <c:v>8.2970000035129488</c:v>
                </c:pt>
                <c:pt idx="99">
                  <c:v>8.3811666746623814</c:v>
                </c:pt>
                <c:pt idx="100">
                  <c:v>8.465166671667248</c:v>
                </c:pt>
                <c:pt idx="101">
                  <c:v>8.5491666686721146</c:v>
                </c:pt>
                <c:pt idx="102">
                  <c:v>8.632833338342607</c:v>
                </c:pt>
                <c:pt idx="103">
                  <c:v>8.7201666715554893</c:v>
                </c:pt>
                <c:pt idx="104">
                  <c:v>8.8045000063721091</c:v>
                </c:pt>
                <c:pt idx="105">
                  <c:v>8.8885000033769757</c:v>
                </c:pt>
                <c:pt idx="106">
                  <c:v>8.9723333367146552</c:v>
                </c:pt>
                <c:pt idx="107">
                  <c:v>9.0561666700523347</c:v>
                </c:pt>
                <c:pt idx="108">
                  <c:v>9.1398333397228271</c:v>
                </c:pt>
                <c:pt idx="109">
                  <c:v>9.2271666729357094</c:v>
                </c:pt>
                <c:pt idx="110">
                  <c:v>9.3115000077523291</c:v>
                </c:pt>
                <c:pt idx="111">
                  <c:v>9.3951666669454426</c:v>
                </c:pt>
                <c:pt idx="112">
                  <c:v>9.478833336615935</c:v>
                </c:pt>
                <c:pt idx="113">
                  <c:v>9.5631666714325547</c:v>
                </c:pt>
                <c:pt idx="114">
                  <c:v>9.6473333321046084</c:v>
                </c:pt>
                <c:pt idx="115">
                  <c:v>9.7346666653174907</c:v>
                </c:pt>
                <c:pt idx="116">
                  <c:v>9.8184999986551702</c:v>
                </c:pt>
                <c:pt idx="117">
                  <c:v>9.9025000061374158</c:v>
                </c:pt>
                <c:pt idx="118">
                  <c:v>9.9863333394750953</c:v>
                </c:pt>
                <c:pt idx="119">
                  <c:v>10.070166672812775</c:v>
                </c:pt>
                <c:pt idx="120">
                  <c:v>10.154166669817641</c:v>
                </c:pt>
                <c:pt idx="121">
                  <c:v>10.241166665218771</c:v>
                </c:pt>
                <c:pt idx="122">
                  <c:v>10.325666674179956</c:v>
                </c:pt>
                <c:pt idx="123">
                  <c:v>10.409666671184823</c:v>
                </c:pt>
                <c:pt idx="124">
                  <c:v>10.493333340855315</c:v>
                </c:pt>
                <c:pt idx="125">
                  <c:v>10.577166674192995</c:v>
                </c:pt>
                <c:pt idx="126">
                  <c:v>10.661166671197861</c:v>
                </c:pt>
                <c:pt idx="127">
                  <c:v>10.745166668202728</c:v>
                </c:pt>
                <c:pt idx="128">
                  <c:v>10.832166674081236</c:v>
                </c:pt>
                <c:pt idx="129">
                  <c:v>10.916166671086103</c:v>
                </c:pt>
                <c:pt idx="130">
                  <c:v>10.999833340756595</c:v>
                </c:pt>
                <c:pt idx="131">
                  <c:v>11.084166665095836</c:v>
                </c:pt>
                <c:pt idx="132">
                  <c:v>11.168333336245269</c:v>
                </c:pt>
                <c:pt idx="133">
                  <c:v>11.252166669582948</c:v>
                </c:pt>
                <c:pt idx="134">
                  <c:v>11.33950000279583</c:v>
                </c:pt>
                <c:pt idx="135">
                  <c:v>11.423666673945263</c:v>
                </c:pt>
                <c:pt idx="136">
                  <c:v>11.50866667390801</c:v>
                </c:pt>
                <c:pt idx="137">
                  <c:v>11.599000005517155</c:v>
                </c:pt>
                <c:pt idx="138">
                  <c:v>11.683166666189209</c:v>
                </c:pt>
                <c:pt idx="139">
                  <c:v>11.767166673671454</c:v>
                </c:pt>
                <c:pt idx="140">
                  <c:v>11.854833334218711</c:v>
                </c:pt>
                <c:pt idx="141">
                  <c:v>11.93866666755639</c:v>
                </c:pt>
                <c:pt idx="142">
                  <c:v>12.022666675038636</c:v>
                </c:pt>
                <c:pt idx="143">
                  <c:v>12.106999999377877</c:v>
                </c:pt>
                <c:pt idx="144">
                  <c:v>12.191166670527309</c:v>
                </c:pt>
                <c:pt idx="145">
                  <c:v>12.275500005343929</c:v>
                </c:pt>
                <c:pt idx="146">
                  <c:v>12.362833338556811</c:v>
                </c:pt>
                <c:pt idx="147">
                  <c:v>12.446999999228865</c:v>
                </c:pt>
                <c:pt idx="148">
                  <c:v>12.531333334045485</c:v>
                </c:pt>
                <c:pt idx="149">
                  <c:v>12.615500005194917</c:v>
                </c:pt>
                <c:pt idx="150">
                  <c:v>12.699833340011537</c:v>
                </c:pt>
                <c:pt idx="151">
                  <c:v>12.784500002162531</c:v>
                </c:pt>
                <c:pt idx="152">
                  <c:v>12.871833335375413</c:v>
                </c:pt>
                <c:pt idx="153">
                  <c:v>12.956166670192033</c:v>
                </c:pt>
                <c:pt idx="154">
                  <c:v>13.040833332343027</c:v>
                </c:pt>
                <c:pt idx="155">
                  <c:v>13.125166667159647</c:v>
                </c:pt>
                <c:pt idx="156">
                  <c:v>13.209333338309079</c:v>
                </c:pt>
                <c:pt idx="157">
                  <c:v>13.293666673125699</c:v>
                </c:pt>
                <c:pt idx="158">
                  <c:v>13.381000006338581</c:v>
                </c:pt>
                <c:pt idx="159">
                  <c:v>13.464666665531695</c:v>
                </c:pt>
                <c:pt idx="160">
                  <c:v>13.549000000348315</c:v>
                </c:pt>
                <c:pt idx="161">
                  <c:v>13.633166671497747</c:v>
                </c:pt>
                <c:pt idx="162">
                  <c:v>13.717333332169801</c:v>
                </c:pt>
                <c:pt idx="163">
                  <c:v>13.801666666986421</c:v>
                </c:pt>
                <c:pt idx="164">
                  <c:v>13.889500001678243</c:v>
                </c:pt>
                <c:pt idx="165">
                  <c:v>13.973833336494863</c:v>
                </c:pt>
                <c:pt idx="166">
                  <c:v>14.058000007644296</c:v>
                </c:pt>
                <c:pt idx="167">
                  <c:v>14.142333331983536</c:v>
                </c:pt>
                <c:pt idx="168">
                  <c:v>14.227000004611909</c:v>
                </c:pt>
                <c:pt idx="169">
                  <c:v>14.311333339428529</c:v>
                </c:pt>
                <c:pt idx="170">
                  <c:v>14.398666672641411</c:v>
                </c:pt>
                <c:pt idx="171">
                  <c:v>14.482833333313465</c:v>
                </c:pt>
                <c:pt idx="172">
                  <c:v>14.567666669609025</c:v>
                </c:pt>
                <c:pt idx="173">
                  <c:v>14.651833340758458</c:v>
                </c:pt>
                <c:pt idx="174">
                  <c:v>14.736166665097699</c:v>
                </c:pt>
                <c:pt idx="175">
                  <c:v>14.820333336247131</c:v>
                </c:pt>
                <c:pt idx="176">
                  <c:v>14.903833331773058</c:v>
                </c:pt>
                <c:pt idx="177">
                  <c:v>14.987833339255303</c:v>
                </c:pt>
                <c:pt idx="178">
                  <c:v>15.071499998448417</c:v>
                </c:pt>
                <c:pt idx="179">
                  <c:v>15.155666669597849</c:v>
                </c:pt>
                <c:pt idx="180">
                  <c:v>15.240000004414469</c:v>
                </c:pt>
                <c:pt idx="181">
                  <c:v>15.324166665086523</c:v>
                </c:pt>
                <c:pt idx="182">
                  <c:v>15.408166672568768</c:v>
                </c:pt>
                <c:pt idx="183">
                  <c:v>15.491666668094695</c:v>
                </c:pt>
                <c:pt idx="184">
                  <c:v>15.576333340723068</c:v>
                </c:pt>
                <c:pt idx="185">
                  <c:v>15.660666675539687</c:v>
                </c:pt>
                <c:pt idx="186">
                  <c:v>15.744833336211741</c:v>
                </c:pt>
                <c:pt idx="187">
                  <c:v>15.829166671028361</c:v>
                </c:pt>
                <c:pt idx="188">
                  <c:v>15.913833333179355</c:v>
                </c:pt>
                <c:pt idx="189">
                  <c:v>15.998166667995974</c:v>
                </c:pt>
                <c:pt idx="190">
                  <c:v>16.08166667399928</c:v>
                </c:pt>
                <c:pt idx="191">
                  <c:v>16.165500007336959</c:v>
                </c:pt>
                <c:pt idx="192">
                  <c:v>16.249833342153579</c:v>
                </c:pt>
                <c:pt idx="193">
                  <c:v>16.333833339158446</c:v>
                </c:pt>
                <c:pt idx="194">
                  <c:v>16.417833336163312</c:v>
                </c:pt>
                <c:pt idx="195">
                  <c:v>16.502333334647119</c:v>
                </c:pt>
                <c:pt idx="196">
                  <c:v>16.585666666505858</c:v>
                </c:pt>
                <c:pt idx="197">
                  <c:v>16.670000001322478</c:v>
                </c:pt>
                <c:pt idx="198">
                  <c:v>16.754166672471911</c:v>
                </c:pt>
                <c:pt idx="199">
                  <c:v>16.83850000728853</c:v>
                </c:pt>
                <c:pt idx="200">
                  <c:v>16.922666667960584</c:v>
                </c:pt>
                <c:pt idx="201">
                  <c:v>17.007000002777204</c:v>
                </c:pt>
                <c:pt idx="202">
                  <c:v>17.090333334635943</c:v>
                </c:pt>
                <c:pt idx="203">
                  <c:v>17.17533333459869</c:v>
                </c:pt>
                <c:pt idx="204">
                  <c:v>17.260666672373191</c:v>
                </c:pt>
                <c:pt idx="205">
                  <c:v>17.345999999670312</c:v>
                </c:pt>
                <c:pt idx="206">
                  <c:v>17.431333337444812</c:v>
                </c:pt>
                <c:pt idx="207">
                  <c:v>17.516500001074746</c:v>
                </c:pt>
                <c:pt idx="208">
                  <c:v>17.600999999558553</c:v>
                </c:pt>
                <c:pt idx="209">
                  <c:v>17.685500008519739</c:v>
                </c:pt>
                <c:pt idx="210">
                  <c:v>17.77083333581686</c:v>
                </c:pt>
                <c:pt idx="211">
                  <c:v>17.855000006966293</c:v>
                </c:pt>
                <c:pt idx="212">
                  <c:v>17.939333341782913</c:v>
                </c:pt>
                <c:pt idx="213">
                  <c:v>18.023500002454966</c:v>
                </c:pt>
                <c:pt idx="214">
                  <c:v>18.107000008458272</c:v>
                </c:pt>
              </c:numCache>
            </c:numRef>
          </c:xVal>
          <c:yVal>
            <c:numRef>
              <c:f>Meas!$H$2:$H$7001</c:f>
              <c:numCache>
                <c:formatCode>General</c:formatCode>
                <c:ptCount val="7000"/>
                <c:pt idx="0">
                  <c:v>116.63361300000003</c:v>
                </c:pt>
                <c:pt idx="1">
                  <c:v>116.62914499999999</c:v>
                </c:pt>
                <c:pt idx="2">
                  <c:v>116.60129933333336</c:v>
                </c:pt>
                <c:pt idx="3">
                  <c:v>116.61894825000002</c:v>
                </c:pt>
                <c:pt idx="4">
                  <c:v>116.61373880000001</c:v>
                </c:pt>
                <c:pt idx="5">
                  <c:v>116.61148966666667</c:v>
                </c:pt>
                <c:pt idx="6">
                  <c:v>116.60337142857144</c:v>
                </c:pt>
                <c:pt idx="7">
                  <c:v>116.5806805</c:v>
                </c:pt>
                <c:pt idx="8">
                  <c:v>116.57516355555556</c:v>
                </c:pt>
                <c:pt idx="9">
                  <c:v>116.56554150000002</c:v>
                </c:pt>
                <c:pt idx="10">
                  <c:v>116.55007090000001</c:v>
                </c:pt>
                <c:pt idx="11">
                  <c:v>116.53842530000001</c:v>
                </c:pt>
                <c:pt idx="12">
                  <c:v>116.5321637</c:v>
                </c:pt>
                <c:pt idx="13">
                  <c:v>116.50301379999999</c:v>
                </c:pt>
                <c:pt idx="14">
                  <c:v>116.49764659999998</c:v>
                </c:pt>
                <c:pt idx="15">
                  <c:v>116.48437489999999</c:v>
                </c:pt>
                <c:pt idx="16">
                  <c:v>116.46580849999998</c:v>
                </c:pt>
                <c:pt idx="17">
                  <c:v>116.4590594</c:v>
                </c:pt>
                <c:pt idx="18">
                  <c:v>116.4431013</c:v>
                </c:pt>
                <c:pt idx="19">
                  <c:v>116.42249889999998</c:v>
                </c:pt>
                <c:pt idx="20">
                  <c:v>116.40067999999999</c:v>
                </c:pt>
                <c:pt idx="21">
                  <c:v>116.37641489999999</c:v>
                </c:pt>
                <c:pt idx="22">
                  <c:v>116.34938339999999</c:v>
                </c:pt>
                <c:pt idx="23">
                  <c:v>116.32577209999999</c:v>
                </c:pt>
                <c:pt idx="24">
                  <c:v>116.2867663</c:v>
                </c:pt>
                <c:pt idx="25">
                  <c:v>116.25183159999999</c:v>
                </c:pt>
                <c:pt idx="26">
                  <c:v>116.21022819999999</c:v>
                </c:pt>
                <c:pt idx="27">
                  <c:v>116.1790491</c:v>
                </c:pt>
                <c:pt idx="28">
                  <c:v>116.13907529999999</c:v>
                </c:pt>
                <c:pt idx="29">
                  <c:v>116.097307</c:v>
                </c:pt>
                <c:pt idx="30">
                  <c:v>116.0531833</c:v>
                </c:pt>
                <c:pt idx="31">
                  <c:v>116.00694229999999</c:v>
                </c:pt>
                <c:pt idx="32">
                  <c:v>115.961348</c:v>
                </c:pt>
                <c:pt idx="33">
                  <c:v>115.91755050000002</c:v>
                </c:pt>
                <c:pt idx="34">
                  <c:v>115.86919360000002</c:v>
                </c:pt>
                <c:pt idx="35">
                  <c:v>115.81726710000002</c:v>
                </c:pt>
                <c:pt idx="36">
                  <c:v>115.77551190000001</c:v>
                </c:pt>
                <c:pt idx="37">
                  <c:v>115.7258523</c:v>
                </c:pt>
                <c:pt idx="38">
                  <c:v>115.68287219999999</c:v>
                </c:pt>
                <c:pt idx="39">
                  <c:v>115.65064869999999</c:v>
                </c:pt>
                <c:pt idx="40">
                  <c:v>115.62175539999996</c:v>
                </c:pt>
                <c:pt idx="41">
                  <c:v>115.59286529999997</c:v>
                </c:pt>
                <c:pt idx="42">
                  <c:v>115.56853019999998</c:v>
                </c:pt>
                <c:pt idx="43">
                  <c:v>115.54858459999998</c:v>
                </c:pt>
                <c:pt idx="44">
                  <c:v>115.54020529999998</c:v>
                </c:pt>
                <c:pt idx="45">
                  <c:v>115.53524</c:v>
                </c:pt>
                <c:pt idx="46">
                  <c:v>115.54191709999998</c:v>
                </c:pt>
                <c:pt idx="47">
                  <c:v>115.55429829999999</c:v>
                </c:pt>
                <c:pt idx="48">
                  <c:v>115.56015729999999</c:v>
                </c:pt>
                <c:pt idx="49">
                  <c:v>115.58132089999999</c:v>
                </c:pt>
                <c:pt idx="50">
                  <c:v>115.59263839999998</c:v>
                </c:pt>
                <c:pt idx="51">
                  <c:v>115.60582529999999</c:v>
                </c:pt>
                <c:pt idx="52">
                  <c:v>115.62187100000001</c:v>
                </c:pt>
                <c:pt idx="53">
                  <c:v>115.65151110000002</c:v>
                </c:pt>
                <c:pt idx="54">
                  <c:v>115.66901510000002</c:v>
                </c:pt>
                <c:pt idx="55">
                  <c:v>115.69083360000002</c:v>
                </c:pt>
                <c:pt idx="56">
                  <c:v>115.71403780000003</c:v>
                </c:pt>
                <c:pt idx="57">
                  <c:v>115.72640850000001</c:v>
                </c:pt>
                <c:pt idx="58">
                  <c:v>115.74163250000001</c:v>
                </c:pt>
                <c:pt idx="59">
                  <c:v>115.75254570000001</c:v>
                </c:pt>
                <c:pt idx="60">
                  <c:v>115.76662260000003</c:v>
                </c:pt>
                <c:pt idx="61">
                  <c:v>115.78908880000002</c:v>
                </c:pt>
                <c:pt idx="62">
                  <c:v>115.79794930000003</c:v>
                </c:pt>
                <c:pt idx="63">
                  <c:v>115.80632730000002</c:v>
                </c:pt>
                <c:pt idx="64">
                  <c:v>115.82235810000002</c:v>
                </c:pt>
                <c:pt idx="65">
                  <c:v>115.8321997</c:v>
                </c:pt>
                <c:pt idx="66">
                  <c:v>115.82648290000002</c:v>
                </c:pt>
                <c:pt idx="67">
                  <c:v>115.82451780000001</c:v>
                </c:pt>
                <c:pt idx="68">
                  <c:v>115.82320760000002</c:v>
                </c:pt>
                <c:pt idx="69">
                  <c:v>115.79973840000002</c:v>
                </c:pt>
                <c:pt idx="70">
                  <c:v>115.78197690000002</c:v>
                </c:pt>
                <c:pt idx="71">
                  <c:v>115.7577866</c:v>
                </c:pt>
                <c:pt idx="72">
                  <c:v>115.7378385</c:v>
                </c:pt>
                <c:pt idx="73">
                  <c:v>115.69761800000001</c:v>
                </c:pt>
                <c:pt idx="74">
                  <c:v>115.6610555</c:v>
                </c:pt>
                <c:pt idx="75">
                  <c:v>115.62261820000001</c:v>
                </c:pt>
                <c:pt idx="76">
                  <c:v>115.58638290000002</c:v>
                </c:pt>
                <c:pt idx="77">
                  <c:v>115.54525170000004</c:v>
                </c:pt>
                <c:pt idx="78">
                  <c:v>115.50411910000005</c:v>
                </c:pt>
                <c:pt idx="79">
                  <c:v>115.46429170000006</c:v>
                </c:pt>
                <c:pt idx="80">
                  <c:v>115.41509570000005</c:v>
                </c:pt>
                <c:pt idx="81">
                  <c:v>115.35050770000005</c:v>
                </c:pt>
                <c:pt idx="82">
                  <c:v>115.28200760000004</c:v>
                </c:pt>
                <c:pt idx="83">
                  <c:v>115.21896190000002</c:v>
                </c:pt>
                <c:pt idx="84">
                  <c:v>115.14459730000003</c:v>
                </c:pt>
                <c:pt idx="85">
                  <c:v>115.08196300000002</c:v>
                </c:pt>
                <c:pt idx="86">
                  <c:v>115.00621860000001</c:v>
                </c:pt>
                <c:pt idx="87">
                  <c:v>114.90791750000001</c:v>
                </c:pt>
                <c:pt idx="88">
                  <c:v>114.79300490000003</c:v>
                </c:pt>
                <c:pt idx="89">
                  <c:v>114.66913000000002</c:v>
                </c:pt>
                <c:pt idx="90">
                  <c:v>114.5487674</c:v>
                </c:pt>
                <c:pt idx="91">
                  <c:v>114.41772879999999</c:v>
                </c:pt>
                <c:pt idx="92">
                  <c:v>114.2824596</c:v>
                </c:pt>
                <c:pt idx="93">
                  <c:v>114.13334359999996</c:v>
                </c:pt>
                <c:pt idx="94">
                  <c:v>113.97837179999996</c:v>
                </c:pt>
                <c:pt idx="95">
                  <c:v>113.8039315</c:v>
                </c:pt>
                <c:pt idx="96">
                  <c:v>113.6444025</c:v>
                </c:pt>
                <c:pt idx="97">
                  <c:v>113.50702939999999</c:v>
                </c:pt>
                <c:pt idx="98">
                  <c:v>113.3642806</c:v>
                </c:pt>
                <c:pt idx="99">
                  <c:v>113.22145479999999</c:v>
                </c:pt>
                <c:pt idx="100">
                  <c:v>113.07510389999997</c:v>
                </c:pt>
                <c:pt idx="101">
                  <c:v>112.93496389999999</c:v>
                </c:pt>
                <c:pt idx="102">
                  <c:v>112.80247249999998</c:v>
                </c:pt>
                <c:pt idx="103">
                  <c:v>112.66102539999997</c:v>
                </c:pt>
                <c:pt idx="104">
                  <c:v>112.52087549999999</c:v>
                </c:pt>
                <c:pt idx="105">
                  <c:v>112.38487949999998</c:v>
                </c:pt>
                <c:pt idx="106">
                  <c:v>112.22549859999999</c:v>
                </c:pt>
                <c:pt idx="107">
                  <c:v>112.07377719999999</c:v>
                </c:pt>
                <c:pt idx="108">
                  <c:v>111.9296343</c:v>
                </c:pt>
                <c:pt idx="109">
                  <c:v>111.77725710000001</c:v>
                </c:pt>
                <c:pt idx="110">
                  <c:v>111.61716460000002</c:v>
                </c:pt>
                <c:pt idx="111">
                  <c:v>111.46299680000001</c:v>
                </c:pt>
                <c:pt idx="112">
                  <c:v>111.29360079999999</c:v>
                </c:pt>
                <c:pt idx="113">
                  <c:v>111.1399964</c:v>
                </c:pt>
                <c:pt idx="114">
                  <c:v>111.00089410000001</c:v>
                </c:pt>
                <c:pt idx="115">
                  <c:v>110.81432609999999</c:v>
                </c:pt>
                <c:pt idx="116">
                  <c:v>110.6340326</c:v>
                </c:pt>
                <c:pt idx="117">
                  <c:v>110.41855120000002</c:v>
                </c:pt>
                <c:pt idx="118">
                  <c:v>110.20176700000002</c:v>
                </c:pt>
                <c:pt idx="119">
                  <c:v>109.97945130000001</c:v>
                </c:pt>
                <c:pt idx="120">
                  <c:v>109.7502123</c:v>
                </c:pt>
                <c:pt idx="121">
                  <c:v>109.50127230000001</c:v>
                </c:pt>
                <c:pt idx="122">
                  <c:v>109.26364669999998</c:v>
                </c:pt>
                <c:pt idx="123">
                  <c:v>108.99866429999997</c:v>
                </c:pt>
                <c:pt idx="124">
                  <c:v>108.69875439999996</c:v>
                </c:pt>
                <c:pt idx="125">
                  <c:v>108.43335529999997</c:v>
                </c:pt>
                <c:pt idx="126">
                  <c:v>108.15794509999998</c:v>
                </c:pt>
                <c:pt idx="127">
                  <c:v>107.89702699999998</c:v>
                </c:pt>
                <c:pt idx="128">
                  <c:v>107.62903259999999</c:v>
                </c:pt>
                <c:pt idx="129">
                  <c:v>107.35460680000001</c:v>
                </c:pt>
                <c:pt idx="130">
                  <c:v>107.08075149999999</c:v>
                </c:pt>
                <c:pt idx="131">
                  <c:v>106.7849674</c:v>
                </c:pt>
                <c:pt idx="132">
                  <c:v>106.48212580000002</c:v>
                </c:pt>
                <c:pt idx="133">
                  <c:v>106.18474670000001</c:v>
                </c:pt>
                <c:pt idx="134">
                  <c:v>105.88327610000002</c:v>
                </c:pt>
                <c:pt idx="135">
                  <c:v>105.56007260000001</c:v>
                </c:pt>
                <c:pt idx="136">
                  <c:v>105.21960729999998</c:v>
                </c:pt>
                <c:pt idx="137">
                  <c:v>104.85423179999998</c:v>
                </c:pt>
                <c:pt idx="138">
                  <c:v>104.4498346</c:v>
                </c:pt>
                <c:pt idx="139">
                  <c:v>104.03029530000001</c:v>
                </c:pt>
                <c:pt idx="140">
                  <c:v>103.59919110000001</c:v>
                </c:pt>
                <c:pt idx="141">
                  <c:v>103.17176670000001</c:v>
                </c:pt>
                <c:pt idx="142">
                  <c:v>102.72255790000001</c:v>
                </c:pt>
                <c:pt idx="143">
                  <c:v>102.23116200000001</c:v>
                </c:pt>
                <c:pt idx="144">
                  <c:v>101.7300929</c:v>
                </c:pt>
                <c:pt idx="145">
                  <c:v>101.20646629999999</c:v>
                </c:pt>
                <c:pt idx="146">
                  <c:v>100.67184259999999</c:v>
                </c:pt>
                <c:pt idx="147">
                  <c:v>100.12646890000001</c:v>
                </c:pt>
                <c:pt idx="148">
                  <c:v>99.55675140000001</c:v>
                </c:pt>
                <c:pt idx="149">
                  <c:v>98.961391200000023</c:v>
                </c:pt>
                <c:pt idx="150">
                  <c:v>98.310647400000022</c:v>
                </c:pt>
                <c:pt idx="151">
                  <c:v>97.647777500000004</c:v>
                </c:pt>
                <c:pt idx="152">
                  <c:v>97.100620200000009</c:v>
                </c:pt>
                <c:pt idx="153">
                  <c:v>96.761947500000019</c:v>
                </c:pt>
                <c:pt idx="154">
                  <c:v>96.425471600000009</c:v>
                </c:pt>
                <c:pt idx="155">
                  <c:v>96.036395200000015</c:v>
                </c:pt>
                <c:pt idx="156">
                  <c:v>95.68899780000001</c:v>
                </c:pt>
                <c:pt idx="157">
                  <c:v>95.323925400000007</c:v>
                </c:pt>
                <c:pt idx="158">
                  <c:v>94.996138599999995</c:v>
                </c:pt>
                <c:pt idx="159">
                  <c:v>94.645728100000014</c:v>
                </c:pt>
                <c:pt idx="160">
                  <c:v>94.372907000000012</c:v>
                </c:pt>
                <c:pt idx="161">
                  <c:v>94.085451300000003</c:v>
                </c:pt>
                <c:pt idx="162">
                  <c:v>93.628548099999989</c:v>
                </c:pt>
                <c:pt idx="163">
                  <c:v>93.000198999999981</c:v>
                </c:pt>
                <c:pt idx="164">
                  <c:v>92.362616999999972</c:v>
                </c:pt>
                <c:pt idx="165">
                  <c:v>91.5882948</c:v>
                </c:pt>
                <c:pt idx="166">
                  <c:v>90.771388099999996</c:v>
                </c:pt>
                <c:pt idx="167">
                  <c:v>90.369534699999988</c:v>
                </c:pt>
                <c:pt idx="168">
                  <c:v>90.092247599999993</c:v>
                </c:pt>
                <c:pt idx="169">
                  <c:v>90.066979999999987</c:v>
                </c:pt>
                <c:pt idx="170">
                  <c:v>89.9642178</c:v>
                </c:pt>
                <c:pt idx="171">
                  <c:v>90.102381199999996</c:v>
                </c:pt>
                <c:pt idx="172">
                  <c:v>90.390287900000004</c:v>
                </c:pt>
                <c:pt idx="173">
                  <c:v>90.775846799999997</c:v>
                </c:pt>
                <c:pt idx="174">
                  <c:v>91.098786999999987</c:v>
                </c:pt>
                <c:pt idx="175">
                  <c:v>91.620859600000017</c:v>
                </c:pt>
                <c:pt idx="176">
                  <c:v>92.104446200000027</c:v>
                </c:pt>
                <c:pt idx="177">
                  <c:v>92.156543700000014</c:v>
                </c:pt>
                <c:pt idx="178">
                  <c:v>92.110729400000011</c:v>
                </c:pt>
                <c:pt idx="179">
                  <c:v>91.852147500000029</c:v>
                </c:pt>
                <c:pt idx="180">
                  <c:v>91.668982900000032</c:v>
                </c:pt>
                <c:pt idx="181">
                  <c:v>91.314362300000042</c:v>
                </c:pt>
                <c:pt idx="182">
                  <c:v>90.921297900000013</c:v>
                </c:pt>
                <c:pt idx="183">
                  <c:v>90.434155400000009</c:v>
                </c:pt>
                <c:pt idx="184">
                  <c:v>90.305523899999997</c:v>
                </c:pt>
                <c:pt idx="185">
                  <c:v>90.268084200000018</c:v>
                </c:pt>
                <c:pt idx="186">
                  <c:v>90.57704440000002</c:v>
                </c:pt>
                <c:pt idx="187">
                  <c:v>90.955647900000031</c:v>
                </c:pt>
                <c:pt idx="188">
                  <c:v>91.451668699999999</c:v>
                </c:pt>
                <c:pt idx="189">
                  <c:v>92.038980300000006</c:v>
                </c:pt>
                <c:pt idx="190">
                  <c:v>92.733784300000025</c:v>
                </c:pt>
                <c:pt idx="191">
                  <c:v>93.462798700000036</c:v>
                </c:pt>
                <c:pt idx="192">
                  <c:v>94.285428900000014</c:v>
                </c:pt>
                <c:pt idx="193">
                  <c:v>95.16108370000002</c:v>
                </c:pt>
                <c:pt idx="194">
                  <c:v>95.778337100000002</c:v>
                </c:pt>
                <c:pt idx="195">
                  <c:v>96.291771400000016</c:v>
                </c:pt>
                <c:pt idx="196">
                  <c:v>96.502281900000028</c:v>
                </c:pt>
                <c:pt idx="197">
                  <c:v>96.699252300000012</c:v>
                </c:pt>
                <c:pt idx="198">
                  <c:v>96.775941500000016</c:v>
                </c:pt>
                <c:pt idx="199">
                  <c:v>96.797407200000023</c:v>
                </c:pt>
                <c:pt idx="200">
                  <c:v>96.774297800000028</c:v>
                </c:pt>
                <c:pt idx="201">
                  <c:v>96.751230400000011</c:v>
                </c:pt>
                <c:pt idx="202">
                  <c:v>96.731078999999994</c:v>
                </c:pt>
                <c:pt idx="203">
                  <c:v>96.766392300000007</c:v>
                </c:pt>
                <c:pt idx="204">
                  <c:v>97.00712980000003</c:v>
                </c:pt>
                <c:pt idx="205">
                  <c:v>97.344148800000013</c:v>
                </c:pt>
                <c:pt idx="206">
                  <c:v>97.70412619999999</c:v>
                </c:pt>
                <c:pt idx="207">
                  <c:v>98.142589200000003</c:v>
                </c:pt>
                <c:pt idx="208">
                  <c:v>98.601408300000003</c:v>
                </c:pt>
                <c:pt idx="209">
                  <c:v>99.069008600000032</c:v>
                </c:pt>
                <c:pt idx="210">
                  <c:v>99.479539400000021</c:v>
                </c:pt>
                <c:pt idx="211">
                  <c:v>99.863846499999994</c:v>
                </c:pt>
                <c:pt idx="212">
                  <c:v>100.16109379999997</c:v>
                </c:pt>
                <c:pt idx="213">
                  <c:v>100.37260159999998</c:v>
                </c:pt>
                <c:pt idx="214">
                  <c:v>100.39064830000002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AAF1-4B1C-A591-394153B7D6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1081728"/>
        <c:axId val="561077376"/>
      </c:scatterChart>
      <c:valAx>
        <c:axId val="561081728"/>
        <c:scaling>
          <c:orientation val="minMax"/>
        </c:scaling>
        <c:delete val="0"/>
        <c:axPos val="b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Temps - Tijd - Time - Zeit (min)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561077376"/>
        <c:crosses val="autoZero"/>
        <c:crossBetween val="midCat"/>
      </c:valAx>
      <c:valAx>
        <c:axId val="561077376"/>
        <c:scaling>
          <c:orientation val="minMax"/>
        </c:scaling>
        <c:delete val="0"/>
        <c:axPos val="l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Masse (kg)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561081728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chemeClr val="bg1"/>
        </a:solidFill>
      </c:spPr>
      <c:txPr>
        <a:bodyPr/>
        <a:lstStyle/>
        <a:p>
          <a:pPr>
            <a:defRPr sz="900"/>
          </a:pPr>
          <a:endParaRPr lang="fr-FR"/>
        </a:p>
      </c:txPr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fr-BE"/>
              <a:t>Rayonnement mesuré par les pyromètres à plaque horizontaux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Test!$J$37:$L$37</c:f>
              <c:strCache>
                <c:ptCount val="1"/>
                <c:pt idx="0">
                  <c:v>HF1f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Meas!$B$2:$B$7001</c:f>
              <c:numCache>
                <c:formatCode>0.00</c:formatCode>
                <c:ptCount val="7000"/>
                <c:pt idx="0">
                  <c:v>0</c:v>
                </c:pt>
                <c:pt idx="1">
                  <c:v>8.4000007482245564E-2</c:v>
                </c:pt>
                <c:pt idx="2">
                  <c:v>0.1688333333004266</c:v>
                </c:pt>
                <c:pt idx="3">
                  <c:v>0.25250000297091901</c:v>
                </c:pt>
                <c:pt idx="4">
                  <c:v>0.33666667412035167</c:v>
                </c:pt>
                <c:pt idx="5">
                  <c:v>0.42050000745803118</c:v>
                </c:pt>
                <c:pt idx="6">
                  <c:v>0.50416666665114462</c:v>
                </c:pt>
                <c:pt idx="7">
                  <c:v>0.59100000886246562</c:v>
                </c:pt>
                <c:pt idx="8">
                  <c:v>0.67533333320170641</c:v>
                </c:pt>
                <c:pt idx="9">
                  <c:v>0.75950000435113907</c:v>
                </c:pt>
                <c:pt idx="10">
                  <c:v>0.84316667402163148</c:v>
                </c:pt>
                <c:pt idx="11">
                  <c:v>0.92700000735931098</c:v>
                </c:pt>
                <c:pt idx="12">
                  <c:v>1.0111666680313647</c:v>
                </c:pt>
                <c:pt idx="13">
                  <c:v>1.0979999997653067</c:v>
                </c:pt>
                <c:pt idx="14">
                  <c:v>1.1816666694357991</c:v>
                </c:pt>
                <c:pt idx="15">
                  <c:v>1.2655000027734786</c:v>
                </c:pt>
                <c:pt idx="16">
                  <c:v>1.349166672443971</c:v>
                </c:pt>
                <c:pt idx="17">
                  <c:v>1.4335000072605908</c:v>
                </c:pt>
                <c:pt idx="18">
                  <c:v>1.5171666664537042</c:v>
                </c:pt>
                <c:pt idx="19">
                  <c:v>1.603500007186085</c:v>
                </c:pt>
                <c:pt idx="20">
                  <c:v>1.6871666663791984</c:v>
                </c:pt>
                <c:pt idx="21">
                  <c:v>1.7715000011958182</c:v>
                </c:pt>
                <c:pt idx="22">
                  <c:v>1.8556666723452508</c:v>
                </c:pt>
                <c:pt idx="23">
                  <c:v>1.9398333330173045</c:v>
                </c:pt>
                <c:pt idx="24">
                  <c:v>2.023666666354984</c:v>
                </c:pt>
                <c:pt idx="25">
                  <c:v>2.1100000070873648</c:v>
                </c:pt>
                <c:pt idx="26">
                  <c:v>2.1941666677594185</c:v>
                </c:pt>
                <c:pt idx="27">
                  <c:v>2.2778333374299109</c:v>
                </c:pt>
                <c:pt idx="28">
                  <c:v>2.3616666707675904</c:v>
                </c:pt>
                <c:pt idx="29">
                  <c:v>2.4453333404380828</c:v>
                </c:pt>
                <c:pt idx="30">
                  <c:v>2.5289999996311963</c:v>
                </c:pt>
                <c:pt idx="31">
                  <c:v>2.6158333418425173</c:v>
                </c:pt>
                <c:pt idx="32">
                  <c:v>2.700166666181758</c:v>
                </c:pt>
                <c:pt idx="33">
                  <c:v>2.7838333358522505</c:v>
                </c:pt>
                <c:pt idx="34">
                  <c:v>2.8681666706688702</c:v>
                </c:pt>
                <c:pt idx="35">
                  <c:v>2.9523333418183029</c:v>
                </c:pt>
                <c:pt idx="36">
                  <c:v>3.0360000010114163</c:v>
                </c:pt>
                <c:pt idx="37">
                  <c:v>3.1228333327453583</c:v>
                </c:pt>
                <c:pt idx="38">
                  <c:v>3.2066666660830379</c:v>
                </c:pt>
                <c:pt idx="39">
                  <c:v>3.2903333357535303</c:v>
                </c:pt>
                <c:pt idx="40">
                  <c:v>3.3740000054240227</c:v>
                </c:pt>
                <c:pt idx="41">
                  <c:v>3.4578333387617022</c:v>
                </c:pt>
                <c:pt idx="42">
                  <c:v>3.5415000084321946</c:v>
                </c:pt>
                <c:pt idx="43">
                  <c:v>3.6283333401661366</c:v>
                </c:pt>
                <c:pt idx="44">
                  <c:v>3.7119999993592501</c:v>
                </c:pt>
                <c:pt idx="45">
                  <c:v>3.7958333326969296</c:v>
                </c:pt>
                <c:pt idx="46">
                  <c:v>3.879500002367422</c:v>
                </c:pt>
                <c:pt idx="47">
                  <c:v>3.9638333371840417</c:v>
                </c:pt>
                <c:pt idx="48">
                  <c:v>4.0476666705217212</c:v>
                </c:pt>
                <c:pt idx="49">
                  <c:v>4.1343333385884762</c:v>
                </c:pt>
                <c:pt idx="50">
                  <c:v>4.2180000082589686</c:v>
                </c:pt>
                <c:pt idx="51">
                  <c:v>4.3018333415966481</c:v>
                </c:pt>
                <c:pt idx="52">
                  <c:v>4.3856666749343276</c:v>
                </c:pt>
                <c:pt idx="53">
                  <c:v>4.4696666719391942</c:v>
                </c:pt>
                <c:pt idx="54">
                  <c:v>4.5535000052768737</c:v>
                </c:pt>
                <c:pt idx="55">
                  <c:v>4.6403333370108157</c:v>
                </c:pt>
                <c:pt idx="56">
                  <c:v>4.7255000006407499</c:v>
                </c:pt>
                <c:pt idx="57">
                  <c:v>4.812333332374692</c:v>
                </c:pt>
                <c:pt idx="58">
                  <c:v>4.899166674586013</c:v>
                </c:pt>
                <c:pt idx="59">
                  <c:v>4.9830000079236925</c:v>
                </c:pt>
                <c:pt idx="60">
                  <c:v>5.0731666653882712</c:v>
                </c:pt>
                <c:pt idx="61">
                  <c:v>5.1568333350587636</c:v>
                </c:pt>
                <c:pt idx="62">
                  <c:v>5.2425000001676381</c:v>
                </c:pt>
                <c:pt idx="63">
                  <c:v>5.3266666713170707</c:v>
                </c:pt>
                <c:pt idx="64">
                  <c:v>5.4103333409875631</c:v>
                </c:pt>
                <c:pt idx="65">
                  <c:v>5.4941666743252426</c:v>
                </c:pt>
                <c:pt idx="66">
                  <c:v>5.5778333335183561</c:v>
                </c:pt>
                <c:pt idx="67">
                  <c:v>5.6646666652522981</c:v>
                </c:pt>
                <c:pt idx="68">
                  <c:v>5.7483333349227905</c:v>
                </c:pt>
                <c:pt idx="69">
                  <c:v>5.83216666826047</c:v>
                </c:pt>
                <c:pt idx="70">
                  <c:v>5.9158333379309624</c:v>
                </c:pt>
                <c:pt idx="71">
                  <c:v>5.9999999986030161</c:v>
                </c:pt>
                <c:pt idx="72">
                  <c:v>6.0838333319406956</c:v>
                </c:pt>
                <c:pt idx="73">
                  <c:v>6.1706666741520166</c:v>
                </c:pt>
                <c:pt idx="74">
                  <c:v>6.2543333333451301</c:v>
                </c:pt>
                <c:pt idx="75">
                  <c:v>6.3383333408273757</c:v>
                </c:pt>
                <c:pt idx="76">
                  <c:v>6.4223333378322423</c:v>
                </c:pt>
                <c:pt idx="77">
                  <c:v>6.5069999999832362</c:v>
                </c:pt>
                <c:pt idx="78">
                  <c:v>6.5913333347998559</c:v>
                </c:pt>
                <c:pt idx="79">
                  <c:v>6.678166666533798</c:v>
                </c:pt>
                <c:pt idx="80">
                  <c:v>6.7623333376832306</c:v>
                </c:pt>
                <c:pt idx="81">
                  <c:v>6.8466666724998504</c:v>
                </c:pt>
                <c:pt idx="82">
                  <c:v>6.9303333421703428</c:v>
                </c:pt>
                <c:pt idx="83">
                  <c:v>7.0140000013634562</c:v>
                </c:pt>
                <c:pt idx="84">
                  <c:v>7.0978333347011358</c:v>
                </c:pt>
                <c:pt idx="85">
                  <c:v>7.1846666664350778</c:v>
                </c:pt>
                <c:pt idx="86">
                  <c:v>7.2681666724383831</c:v>
                </c:pt>
                <c:pt idx="87">
                  <c:v>7.3551666678395122</c:v>
                </c:pt>
                <c:pt idx="88">
                  <c:v>7.4428333388641477</c:v>
                </c:pt>
                <c:pt idx="89">
                  <c:v>7.5304999994114041</c:v>
                </c:pt>
                <c:pt idx="90">
                  <c:v>7.6178333326242864</c:v>
                </c:pt>
                <c:pt idx="91">
                  <c:v>7.7025000052526593</c:v>
                </c:pt>
                <c:pt idx="92">
                  <c:v>7.7858333371113986</c:v>
                </c:pt>
                <c:pt idx="93">
                  <c:v>7.8720000036992133</c:v>
                </c:pt>
                <c:pt idx="94">
                  <c:v>7.9553333355579525</c:v>
                </c:pt>
                <c:pt idx="95">
                  <c:v>8.0426666687708348</c:v>
                </c:pt>
                <c:pt idx="96">
                  <c:v>8.1263333384413272</c:v>
                </c:pt>
                <c:pt idx="97">
                  <c:v>8.2136666716542095</c:v>
                </c:pt>
                <c:pt idx="98">
                  <c:v>8.2970000035129488</c:v>
                </c:pt>
                <c:pt idx="99">
                  <c:v>8.3811666746623814</c:v>
                </c:pt>
                <c:pt idx="100">
                  <c:v>8.465166671667248</c:v>
                </c:pt>
                <c:pt idx="101">
                  <c:v>8.5491666686721146</c:v>
                </c:pt>
                <c:pt idx="102">
                  <c:v>8.632833338342607</c:v>
                </c:pt>
                <c:pt idx="103">
                  <c:v>8.7201666715554893</c:v>
                </c:pt>
                <c:pt idx="104">
                  <c:v>8.8045000063721091</c:v>
                </c:pt>
                <c:pt idx="105">
                  <c:v>8.8885000033769757</c:v>
                </c:pt>
                <c:pt idx="106">
                  <c:v>8.9723333367146552</c:v>
                </c:pt>
                <c:pt idx="107">
                  <c:v>9.0561666700523347</c:v>
                </c:pt>
                <c:pt idx="108">
                  <c:v>9.1398333397228271</c:v>
                </c:pt>
                <c:pt idx="109">
                  <c:v>9.2271666729357094</c:v>
                </c:pt>
                <c:pt idx="110">
                  <c:v>9.3115000077523291</c:v>
                </c:pt>
                <c:pt idx="111">
                  <c:v>9.3951666669454426</c:v>
                </c:pt>
                <c:pt idx="112">
                  <c:v>9.478833336615935</c:v>
                </c:pt>
                <c:pt idx="113">
                  <c:v>9.5631666714325547</c:v>
                </c:pt>
                <c:pt idx="114">
                  <c:v>9.6473333321046084</c:v>
                </c:pt>
                <c:pt idx="115">
                  <c:v>9.7346666653174907</c:v>
                </c:pt>
                <c:pt idx="116">
                  <c:v>9.8184999986551702</c:v>
                </c:pt>
                <c:pt idx="117">
                  <c:v>9.9025000061374158</c:v>
                </c:pt>
                <c:pt idx="118">
                  <c:v>9.9863333394750953</c:v>
                </c:pt>
                <c:pt idx="119">
                  <c:v>10.070166672812775</c:v>
                </c:pt>
                <c:pt idx="120">
                  <c:v>10.154166669817641</c:v>
                </c:pt>
                <c:pt idx="121">
                  <c:v>10.241166665218771</c:v>
                </c:pt>
                <c:pt idx="122">
                  <c:v>10.325666674179956</c:v>
                </c:pt>
                <c:pt idx="123">
                  <c:v>10.409666671184823</c:v>
                </c:pt>
                <c:pt idx="124">
                  <c:v>10.493333340855315</c:v>
                </c:pt>
                <c:pt idx="125">
                  <c:v>10.577166674192995</c:v>
                </c:pt>
                <c:pt idx="126">
                  <c:v>10.661166671197861</c:v>
                </c:pt>
                <c:pt idx="127">
                  <c:v>10.745166668202728</c:v>
                </c:pt>
                <c:pt idx="128">
                  <c:v>10.832166674081236</c:v>
                </c:pt>
                <c:pt idx="129">
                  <c:v>10.916166671086103</c:v>
                </c:pt>
                <c:pt idx="130">
                  <c:v>10.999833340756595</c:v>
                </c:pt>
                <c:pt idx="131">
                  <c:v>11.084166665095836</c:v>
                </c:pt>
                <c:pt idx="132">
                  <c:v>11.168333336245269</c:v>
                </c:pt>
                <c:pt idx="133">
                  <c:v>11.252166669582948</c:v>
                </c:pt>
                <c:pt idx="134">
                  <c:v>11.33950000279583</c:v>
                </c:pt>
                <c:pt idx="135">
                  <c:v>11.423666673945263</c:v>
                </c:pt>
                <c:pt idx="136">
                  <c:v>11.50866667390801</c:v>
                </c:pt>
                <c:pt idx="137">
                  <c:v>11.599000005517155</c:v>
                </c:pt>
                <c:pt idx="138">
                  <c:v>11.683166666189209</c:v>
                </c:pt>
                <c:pt idx="139">
                  <c:v>11.767166673671454</c:v>
                </c:pt>
                <c:pt idx="140">
                  <c:v>11.854833334218711</c:v>
                </c:pt>
                <c:pt idx="141">
                  <c:v>11.93866666755639</c:v>
                </c:pt>
                <c:pt idx="142">
                  <c:v>12.022666675038636</c:v>
                </c:pt>
                <c:pt idx="143">
                  <c:v>12.106999999377877</c:v>
                </c:pt>
                <c:pt idx="144">
                  <c:v>12.191166670527309</c:v>
                </c:pt>
                <c:pt idx="145">
                  <c:v>12.275500005343929</c:v>
                </c:pt>
                <c:pt idx="146">
                  <c:v>12.362833338556811</c:v>
                </c:pt>
                <c:pt idx="147">
                  <c:v>12.446999999228865</c:v>
                </c:pt>
                <c:pt idx="148">
                  <c:v>12.531333334045485</c:v>
                </c:pt>
                <c:pt idx="149">
                  <c:v>12.615500005194917</c:v>
                </c:pt>
                <c:pt idx="150">
                  <c:v>12.699833340011537</c:v>
                </c:pt>
                <c:pt idx="151">
                  <c:v>12.784500002162531</c:v>
                </c:pt>
                <c:pt idx="152">
                  <c:v>12.871833335375413</c:v>
                </c:pt>
                <c:pt idx="153">
                  <c:v>12.956166670192033</c:v>
                </c:pt>
                <c:pt idx="154">
                  <c:v>13.040833332343027</c:v>
                </c:pt>
                <c:pt idx="155">
                  <c:v>13.125166667159647</c:v>
                </c:pt>
                <c:pt idx="156">
                  <c:v>13.209333338309079</c:v>
                </c:pt>
                <c:pt idx="157">
                  <c:v>13.293666673125699</c:v>
                </c:pt>
                <c:pt idx="158">
                  <c:v>13.381000006338581</c:v>
                </c:pt>
                <c:pt idx="159">
                  <c:v>13.464666665531695</c:v>
                </c:pt>
                <c:pt idx="160">
                  <c:v>13.549000000348315</c:v>
                </c:pt>
                <c:pt idx="161">
                  <c:v>13.633166671497747</c:v>
                </c:pt>
                <c:pt idx="162">
                  <c:v>13.717333332169801</c:v>
                </c:pt>
                <c:pt idx="163">
                  <c:v>13.801666666986421</c:v>
                </c:pt>
                <c:pt idx="164">
                  <c:v>13.889500001678243</c:v>
                </c:pt>
                <c:pt idx="165">
                  <c:v>13.973833336494863</c:v>
                </c:pt>
                <c:pt idx="166">
                  <c:v>14.058000007644296</c:v>
                </c:pt>
                <c:pt idx="167">
                  <c:v>14.142333331983536</c:v>
                </c:pt>
                <c:pt idx="168">
                  <c:v>14.227000004611909</c:v>
                </c:pt>
                <c:pt idx="169">
                  <c:v>14.311333339428529</c:v>
                </c:pt>
                <c:pt idx="170">
                  <c:v>14.398666672641411</c:v>
                </c:pt>
                <c:pt idx="171">
                  <c:v>14.482833333313465</c:v>
                </c:pt>
                <c:pt idx="172">
                  <c:v>14.567666669609025</c:v>
                </c:pt>
                <c:pt idx="173">
                  <c:v>14.651833340758458</c:v>
                </c:pt>
                <c:pt idx="174">
                  <c:v>14.736166665097699</c:v>
                </c:pt>
                <c:pt idx="175">
                  <c:v>14.820333336247131</c:v>
                </c:pt>
                <c:pt idx="176">
                  <c:v>14.903833331773058</c:v>
                </c:pt>
                <c:pt idx="177">
                  <c:v>14.987833339255303</c:v>
                </c:pt>
                <c:pt idx="178">
                  <c:v>15.071499998448417</c:v>
                </c:pt>
                <c:pt idx="179">
                  <c:v>15.155666669597849</c:v>
                </c:pt>
                <c:pt idx="180">
                  <c:v>15.240000004414469</c:v>
                </c:pt>
                <c:pt idx="181">
                  <c:v>15.324166665086523</c:v>
                </c:pt>
                <c:pt idx="182">
                  <c:v>15.408166672568768</c:v>
                </c:pt>
                <c:pt idx="183">
                  <c:v>15.491666668094695</c:v>
                </c:pt>
                <c:pt idx="184">
                  <c:v>15.576333340723068</c:v>
                </c:pt>
                <c:pt idx="185">
                  <c:v>15.660666675539687</c:v>
                </c:pt>
                <c:pt idx="186">
                  <c:v>15.744833336211741</c:v>
                </c:pt>
                <c:pt idx="187">
                  <c:v>15.829166671028361</c:v>
                </c:pt>
                <c:pt idx="188">
                  <c:v>15.913833333179355</c:v>
                </c:pt>
                <c:pt idx="189">
                  <c:v>15.998166667995974</c:v>
                </c:pt>
                <c:pt idx="190">
                  <c:v>16.08166667399928</c:v>
                </c:pt>
                <c:pt idx="191">
                  <c:v>16.165500007336959</c:v>
                </c:pt>
                <c:pt idx="192">
                  <c:v>16.249833342153579</c:v>
                </c:pt>
                <c:pt idx="193">
                  <c:v>16.333833339158446</c:v>
                </c:pt>
                <c:pt idx="194">
                  <c:v>16.417833336163312</c:v>
                </c:pt>
                <c:pt idx="195">
                  <c:v>16.502333334647119</c:v>
                </c:pt>
                <c:pt idx="196">
                  <c:v>16.585666666505858</c:v>
                </c:pt>
                <c:pt idx="197">
                  <c:v>16.670000001322478</c:v>
                </c:pt>
                <c:pt idx="198">
                  <c:v>16.754166672471911</c:v>
                </c:pt>
                <c:pt idx="199">
                  <c:v>16.83850000728853</c:v>
                </c:pt>
                <c:pt idx="200">
                  <c:v>16.922666667960584</c:v>
                </c:pt>
                <c:pt idx="201">
                  <c:v>17.007000002777204</c:v>
                </c:pt>
                <c:pt idx="202">
                  <c:v>17.090333334635943</c:v>
                </c:pt>
                <c:pt idx="203">
                  <c:v>17.17533333459869</c:v>
                </c:pt>
                <c:pt idx="204">
                  <c:v>17.260666672373191</c:v>
                </c:pt>
                <c:pt idx="205">
                  <c:v>17.345999999670312</c:v>
                </c:pt>
                <c:pt idx="206">
                  <c:v>17.431333337444812</c:v>
                </c:pt>
                <c:pt idx="207">
                  <c:v>17.516500001074746</c:v>
                </c:pt>
                <c:pt idx="208">
                  <c:v>17.600999999558553</c:v>
                </c:pt>
                <c:pt idx="209">
                  <c:v>17.685500008519739</c:v>
                </c:pt>
                <c:pt idx="210">
                  <c:v>17.77083333581686</c:v>
                </c:pt>
                <c:pt idx="211">
                  <c:v>17.855000006966293</c:v>
                </c:pt>
                <c:pt idx="212">
                  <c:v>17.939333341782913</c:v>
                </c:pt>
                <c:pt idx="213">
                  <c:v>18.023500002454966</c:v>
                </c:pt>
                <c:pt idx="214">
                  <c:v>18.107000008458272</c:v>
                </c:pt>
              </c:numCache>
            </c:numRef>
          </c:xVal>
          <c:yVal>
            <c:numRef>
              <c:f>Meas!$AH$2:$AH$7001</c:f>
              <c:numCache>
                <c:formatCode>General</c:formatCode>
                <c:ptCount val="7000"/>
                <c:pt idx="0">
                  <c:v>0</c:v>
                </c:pt>
                <c:pt idx="1">
                  <c:v>0.51779667172488941</c:v>
                </c:pt>
                <c:pt idx="2">
                  <c:v>0.4899051605562123</c:v>
                </c:pt>
                <c:pt idx="3">
                  <c:v>0.44891068948926477</c:v>
                </c:pt>
                <c:pt idx="4">
                  <c:v>0.44208931427834008</c:v>
                </c:pt>
                <c:pt idx="5">
                  <c:v>0.44232994164591188</c:v>
                </c:pt>
                <c:pt idx="6">
                  <c:v>0.4339718208596362</c:v>
                </c:pt>
                <c:pt idx="7">
                  <c:v>0.43766131177649115</c:v>
                </c:pt>
                <c:pt idx="8">
                  <c:v>0.43003054583264694</c:v>
                </c:pt>
                <c:pt idx="9">
                  <c:v>0.4259533631272468</c:v>
                </c:pt>
                <c:pt idx="10">
                  <c:v>0.43642914156548762</c:v>
                </c:pt>
                <c:pt idx="11">
                  <c:v>0.42946745723022384</c:v>
                </c:pt>
                <c:pt idx="12">
                  <c:v>0.42043531985572036</c:v>
                </c:pt>
                <c:pt idx="13">
                  <c:v>0.42781116094659338</c:v>
                </c:pt>
                <c:pt idx="14">
                  <c:v>0.42445381466615145</c:v>
                </c:pt>
                <c:pt idx="15">
                  <c:v>0.41910333344006762</c:v>
                </c:pt>
                <c:pt idx="16">
                  <c:v>0.4074696747669333</c:v>
                </c:pt>
                <c:pt idx="17">
                  <c:v>0.40450899765358794</c:v>
                </c:pt>
                <c:pt idx="18">
                  <c:v>0.42118231055639438</c:v>
                </c:pt>
                <c:pt idx="19">
                  <c:v>0.43298012733151198</c:v>
                </c:pt>
                <c:pt idx="20">
                  <c:v>0.4262491482142054</c:v>
                </c:pt>
                <c:pt idx="21">
                  <c:v>0.41562196983537847</c:v>
                </c:pt>
                <c:pt idx="22">
                  <c:v>0.41136975770598466</c:v>
                </c:pt>
                <c:pt idx="23">
                  <c:v>0.41516808072944833</c:v>
                </c:pt>
                <c:pt idx="24">
                  <c:v>0.40992319449410397</c:v>
                </c:pt>
                <c:pt idx="25">
                  <c:v>0.40077803222901404</c:v>
                </c:pt>
                <c:pt idx="26">
                  <c:v>0.3900824074143</c:v>
                </c:pt>
                <c:pt idx="27">
                  <c:v>0.38499343300432998</c:v>
                </c:pt>
                <c:pt idx="28">
                  <c:v>0.39194836883154272</c:v>
                </c:pt>
                <c:pt idx="29">
                  <c:v>0.39155939702060966</c:v>
                </c:pt>
                <c:pt idx="30">
                  <c:v>0.39077322696200673</c:v>
                </c:pt>
                <c:pt idx="31">
                  <c:v>0.38249420619055485</c:v>
                </c:pt>
                <c:pt idx="32">
                  <c:v>0.37018418841896467</c:v>
                </c:pt>
                <c:pt idx="33">
                  <c:v>0.36762519822386425</c:v>
                </c:pt>
                <c:pt idx="34">
                  <c:v>0.36933428282753422</c:v>
                </c:pt>
                <c:pt idx="35">
                  <c:v>0.3597550542582309</c:v>
                </c:pt>
                <c:pt idx="36">
                  <c:v>0.34635745011231223</c:v>
                </c:pt>
                <c:pt idx="37">
                  <c:v>0.33418257315409117</c:v>
                </c:pt>
                <c:pt idx="38">
                  <c:v>0.33121766715040285</c:v>
                </c:pt>
                <c:pt idx="39">
                  <c:v>0.32272599619625314</c:v>
                </c:pt>
                <c:pt idx="40">
                  <c:v>0.31820193445502776</c:v>
                </c:pt>
                <c:pt idx="41">
                  <c:v>0.31478985108915347</c:v>
                </c:pt>
                <c:pt idx="42">
                  <c:v>0.30622894016362456</c:v>
                </c:pt>
                <c:pt idx="43">
                  <c:v>0.30746163323218667</c:v>
                </c:pt>
                <c:pt idx="44">
                  <c:v>0.31355590788841881</c:v>
                </c:pt>
                <c:pt idx="45">
                  <c:v>0.31663195988336146</c:v>
                </c:pt>
                <c:pt idx="46">
                  <c:v>0.32864866150994582</c:v>
                </c:pt>
                <c:pt idx="47">
                  <c:v>0.3363288779963573</c:v>
                </c:pt>
                <c:pt idx="48">
                  <c:v>0.3501785751075791</c:v>
                </c:pt>
                <c:pt idx="49">
                  <c:v>0.37865445695089495</c:v>
                </c:pt>
                <c:pt idx="50">
                  <c:v>0.40744559418176479</c:v>
                </c:pt>
                <c:pt idx="51">
                  <c:v>0.44470145262871708</c:v>
                </c:pt>
                <c:pt idx="52">
                  <c:v>0.48769952011812523</c:v>
                </c:pt>
                <c:pt idx="53">
                  <c:v>0.54274812188435029</c:v>
                </c:pt>
                <c:pt idx="54">
                  <c:v>0.59743878636643066</c:v>
                </c:pt>
                <c:pt idx="55">
                  <c:v>0.65165360879163658</c:v>
                </c:pt>
                <c:pt idx="56">
                  <c:v>0.71796779499273067</c:v>
                </c:pt>
                <c:pt idx="57">
                  <c:v>0.76535292367768448</c:v>
                </c:pt>
                <c:pt idx="58">
                  <c:v>0.79019681236854578</c:v>
                </c:pt>
                <c:pt idx="59">
                  <c:v>0.81519409234106099</c:v>
                </c:pt>
                <c:pt idx="60">
                  <c:v>0.83640670806110262</c:v>
                </c:pt>
                <c:pt idx="61">
                  <c:v>0.85031862484559417</c:v>
                </c:pt>
                <c:pt idx="62">
                  <c:v>0.86156537721631943</c:v>
                </c:pt>
                <c:pt idx="63">
                  <c:v>0.86737148008330833</c:v>
                </c:pt>
                <c:pt idx="64">
                  <c:v>0.88169304703462648</c:v>
                </c:pt>
                <c:pt idx="65">
                  <c:v>0.9062173737991025</c:v>
                </c:pt>
                <c:pt idx="66">
                  <c:v>0.93522581325583698</c:v>
                </c:pt>
                <c:pt idx="67">
                  <c:v>0.95141275708282247</c:v>
                </c:pt>
                <c:pt idx="68">
                  <c:v>0.97605455088583848</c:v>
                </c:pt>
                <c:pt idx="69">
                  <c:v>1.0060112073387335</c:v>
                </c:pt>
                <c:pt idx="70">
                  <c:v>1.0551988909898551</c:v>
                </c:pt>
                <c:pt idx="71">
                  <c:v>1.0925486786703733</c:v>
                </c:pt>
                <c:pt idx="72">
                  <c:v>1.1646191798305747</c:v>
                </c:pt>
                <c:pt idx="73">
                  <c:v>1.2619355174912303</c:v>
                </c:pt>
                <c:pt idx="74">
                  <c:v>1.3699946124361648</c:v>
                </c:pt>
                <c:pt idx="75">
                  <c:v>1.5005401474910369</c:v>
                </c:pt>
                <c:pt idx="76">
                  <c:v>1.6463875190246999</c:v>
                </c:pt>
                <c:pt idx="77">
                  <c:v>1.7813607285283</c:v>
                </c:pt>
                <c:pt idx="78">
                  <c:v>1.9592826424268321</c:v>
                </c:pt>
                <c:pt idx="79">
                  <c:v>2.0939902443912457</c:v>
                </c:pt>
                <c:pt idx="80">
                  <c:v>2.1720998183951452</c:v>
                </c:pt>
                <c:pt idx="81">
                  <c:v>2.2658572178181458</c:v>
                </c:pt>
                <c:pt idx="82">
                  <c:v>2.3499370889219313</c:v>
                </c:pt>
                <c:pt idx="83">
                  <c:v>2.4620180467957669</c:v>
                </c:pt>
                <c:pt idx="84">
                  <c:v>2.575554298113151</c:v>
                </c:pt>
                <c:pt idx="85">
                  <c:v>2.6740406753419452</c:v>
                </c:pt>
                <c:pt idx="86">
                  <c:v>2.7975207723638928</c:v>
                </c:pt>
                <c:pt idx="87">
                  <c:v>2.9843414128043713</c:v>
                </c:pt>
                <c:pt idx="88">
                  <c:v>3.1809070937143411</c:v>
                </c:pt>
                <c:pt idx="89">
                  <c:v>3.3767095621300602</c:v>
                </c:pt>
                <c:pt idx="90">
                  <c:v>3.4955503312630145</c:v>
                </c:pt>
                <c:pt idx="91">
                  <c:v>3.6079341005911787</c:v>
                </c:pt>
                <c:pt idx="92">
                  <c:v>3.6916119798284042</c:v>
                </c:pt>
                <c:pt idx="93">
                  <c:v>3.7808586449534145</c:v>
                </c:pt>
                <c:pt idx="94">
                  <c:v>3.8317887719046118</c:v>
                </c:pt>
                <c:pt idx="95">
                  <c:v>3.8677876570445284</c:v>
                </c:pt>
                <c:pt idx="96">
                  <c:v>3.9307708321392303</c:v>
                </c:pt>
                <c:pt idx="97">
                  <c:v>4.0555135281680448</c:v>
                </c:pt>
                <c:pt idx="98">
                  <c:v>4.2432650483618035</c:v>
                </c:pt>
                <c:pt idx="99">
                  <c:v>4.4556645982275169</c:v>
                </c:pt>
                <c:pt idx="100">
                  <c:v>4.6143833941820018</c:v>
                </c:pt>
                <c:pt idx="101">
                  <c:v>4.8004788909303198</c:v>
                </c:pt>
                <c:pt idx="102">
                  <c:v>4.9693111560049434</c:v>
                </c:pt>
                <c:pt idx="103">
                  <c:v>5.1301513822692728</c:v>
                </c:pt>
                <c:pt idx="104">
                  <c:v>5.2871083258738318</c:v>
                </c:pt>
                <c:pt idx="105">
                  <c:v>5.4223616408288793</c:v>
                </c:pt>
                <c:pt idx="106">
                  <c:v>5.6058273050524585</c:v>
                </c:pt>
                <c:pt idx="107">
                  <c:v>5.884855506669358</c:v>
                </c:pt>
                <c:pt idx="108">
                  <c:v>6.1469038637702118</c:v>
                </c:pt>
                <c:pt idx="109">
                  <c:v>6.4375174944035169</c:v>
                </c:pt>
                <c:pt idx="110">
                  <c:v>6.7279277258229726</c:v>
                </c:pt>
                <c:pt idx="111">
                  <c:v>7.0403431542384096</c:v>
                </c:pt>
                <c:pt idx="112">
                  <c:v>7.3339607985490938</c:v>
                </c:pt>
                <c:pt idx="113">
                  <c:v>7.6131539269717825</c:v>
                </c:pt>
                <c:pt idx="114">
                  <c:v>7.8872363301684247</c:v>
                </c:pt>
                <c:pt idx="115">
                  <c:v>8.2014755518178024</c:v>
                </c:pt>
                <c:pt idx="116">
                  <c:v>8.52484295139514</c:v>
                </c:pt>
                <c:pt idx="117">
                  <c:v>8.904485977889701</c:v>
                </c:pt>
                <c:pt idx="118">
                  <c:v>9.3080968052018811</c:v>
                </c:pt>
                <c:pt idx="119">
                  <c:v>9.8054631915135442</c:v>
                </c:pt>
                <c:pt idx="120">
                  <c:v>10.367753360339377</c:v>
                </c:pt>
                <c:pt idx="121">
                  <c:v>11.003676925418961</c:v>
                </c:pt>
                <c:pt idx="122">
                  <c:v>11.772412110550793</c:v>
                </c:pt>
                <c:pt idx="123">
                  <c:v>12.661712349554572</c:v>
                </c:pt>
                <c:pt idx="124">
                  <c:v>13.5483875300917</c:v>
                </c:pt>
                <c:pt idx="125">
                  <c:v>14.478704850962655</c:v>
                </c:pt>
                <c:pt idx="126">
                  <c:v>15.388807331517645</c:v>
                </c:pt>
                <c:pt idx="127">
                  <c:v>16.329013086112351</c:v>
                </c:pt>
                <c:pt idx="128">
                  <c:v>17.330049701755733</c:v>
                </c:pt>
                <c:pt idx="129">
                  <c:v>18.452791817975857</c:v>
                </c:pt>
                <c:pt idx="130">
                  <c:v>19.653128213659841</c:v>
                </c:pt>
                <c:pt idx="131">
                  <c:v>21.299213037124414</c:v>
                </c:pt>
                <c:pt idx="132">
                  <c:v>23.234078835705358</c:v>
                </c:pt>
                <c:pt idx="133">
                  <c:v>25.369335140242747</c:v>
                </c:pt>
                <c:pt idx="134">
                  <c:v>27.952971344008091</c:v>
                </c:pt>
                <c:pt idx="135">
                  <c:v>30.773713101376039</c:v>
                </c:pt>
                <c:pt idx="136">
                  <c:v>33.71612399015477</c:v>
                </c:pt>
                <c:pt idx="137">
                  <c:v>36.979668681209738</c:v>
                </c:pt>
                <c:pt idx="138">
                  <c:v>40.337790261901105</c:v>
                </c:pt>
                <c:pt idx="139">
                  <c:v>44.050382017516178</c:v>
                </c:pt>
                <c:pt idx="140">
                  <c:v>48.067725946650434</c:v>
                </c:pt>
                <c:pt idx="141">
                  <c:v>52.142108476955727</c:v>
                </c:pt>
                <c:pt idx="142">
                  <c:v>56.447744529416518</c:v>
                </c:pt>
                <c:pt idx="143">
                  <c:v>61.067293864155921</c:v>
                </c:pt>
                <c:pt idx="144">
                  <c:v>66.025213034211774</c:v>
                </c:pt>
                <c:pt idx="145">
                  <c:v>71.444582920723576</c:v>
                </c:pt>
                <c:pt idx="146">
                  <c:v>77.039377723690933</c:v>
                </c:pt>
                <c:pt idx="147">
                  <c:v>82.869819729358966</c:v>
                </c:pt>
                <c:pt idx="148">
                  <c:v>89.101214384583201</c:v>
                </c:pt>
                <c:pt idx="149">
                  <c:v>95.46623132098037</c:v>
                </c:pt>
                <c:pt idx="150">
                  <c:v>101.81331334065628</c:v>
                </c:pt>
                <c:pt idx="151">
                  <c:v>107.85768273315543</c:v>
                </c:pt>
                <c:pt idx="152">
                  <c:v>113.23579777498215</c:v>
                </c:pt>
                <c:pt idx="153">
                  <c:v>117.59158056376039</c:v>
                </c:pt>
                <c:pt idx="154">
                  <c:v>120.95640216979707</c:v>
                </c:pt>
                <c:pt idx="155">
                  <c:v>123.06974845491268</c:v>
                </c:pt>
                <c:pt idx="156">
                  <c:v>123.01339016729428</c:v>
                </c:pt>
                <c:pt idx="157">
                  <c:v>118.64407520893374</c:v>
                </c:pt>
                <c:pt idx="158">
                  <c:v>110.65724949161745</c:v>
                </c:pt>
                <c:pt idx="159">
                  <c:v>102.41949868138964</c:v>
                </c:pt>
                <c:pt idx="160">
                  <c:v>95.869844177072736</c:v>
                </c:pt>
                <c:pt idx="161">
                  <c:v>90.97878870137356</c:v>
                </c:pt>
                <c:pt idx="162">
                  <c:v>86.514228500965373</c:v>
                </c:pt>
                <c:pt idx="163">
                  <c:v>83.763337582785297</c:v>
                </c:pt>
                <c:pt idx="164">
                  <c:v>85.21717456295282</c:v>
                </c:pt>
                <c:pt idx="165">
                  <c:v>88.494721642418796</c:v>
                </c:pt>
                <c:pt idx="166">
                  <c:v>88.480483843902306</c:v>
                </c:pt>
                <c:pt idx="167">
                  <c:v>86.504082995800061</c:v>
                </c:pt>
                <c:pt idx="168">
                  <c:v>84.58583302831164</c:v>
                </c:pt>
                <c:pt idx="169">
                  <c:v>83.723560372150658</c:v>
                </c:pt>
                <c:pt idx="170">
                  <c:v>83.324982516585038</c:v>
                </c:pt>
                <c:pt idx="171">
                  <c:v>81.851859272714577</c:v>
                </c:pt>
                <c:pt idx="172">
                  <c:v>80.804856290012481</c:v>
                </c:pt>
                <c:pt idx="173">
                  <c:v>82.375093910714867</c:v>
                </c:pt>
                <c:pt idx="174">
                  <c:v>84.021251089992262</c:v>
                </c:pt>
                <c:pt idx="175">
                  <c:v>83.674452694300015</c:v>
                </c:pt>
                <c:pt idx="176">
                  <c:v>81.629318033739267</c:v>
                </c:pt>
                <c:pt idx="177">
                  <c:v>78.430595819455704</c:v>
                </c:pt>
                <c:pt idx="178">
                  <c:v>75.527307786316371</c:v>
                </c:pt>
                <c:pt idx="179">
                  <c:v>73.115713010170069</c:v>
                </c:pt>
                <c:pt idx="180">
                  <c:v>70.963927416461019</c:v>
                </c:pt>
                <c:pt idx="181">
                  <c:v>69.065768582292321</c:v>
                </c:pt>
                <c:pt idx="182">
                  <c:v>67.646747013168081</c:v>
                </c:pt>
                <c:pt idx="183">
                  <c:v>66.132174074357138</c:v>
                </c:pt>
                <c:pt idx="184">
                  <c:v>64.41982099370334</c:v>
                </c:pt>
                <c:pt idx="185">
                  <c:v>61.830417268843107</c:v>
                </c:pt>
                <c:pt idx="186">
                  <c:v>58.865645486141752</c:v>
                </c:pt>
                <c:pt idx="187">
                  <c:v>55.351035463479832</c:v>
                </c:pt>
                <c:pt idx="188">
                  <c:v>51.045631339868223</c:v>
                </c:pt>
                <c:pt idx="189">
                  <c:v>45.563554215126622</c:v>
                </c:pt>
                <c:pt idx="190">
                  <c:v>38.860155262774462</c:v>
                </c:pt>
                <c:pt idx="191">
                  <c:v>29.899817511484652</c:v>
                </c:pt>
                <c:pt idx="192">
                  <c:v>18.792910095431129</c:v>
                </c:pt>
                <c:pt idx="193">
                  <c:v>7.3424902682207689</c:v>
                </c:pt>
                <c:pt idx="194">
                  <c:v>-3.6162663523463356</c:v>
                </c:pt>
                <c:pt idx="195">
                  <c:v>-14.622425721099322</c:v>
                </c:pt>
                <c:pt idx="196">
                  <c:v>-24.645739363098475</c:v>
                </c:pt>
                <c:pt idx="197">
                  <c:v>-32.360250042528776</c:v>
                </c:pt>
                <c:pt idx="198">
                  <c:v>-36.366297064281106</c:v>
                </c:pt>
                <c:pt idx="199">
                  <c:v>-36.266030717862797</c:v>
                </c:pt>
                <c:pt idx="200">
                  <c:v>-34.275145837594422</c:v>
                </c:pt>
                <c:pt idx="201">
                  <c:v>-31.17611328311008</c:v>
                </c:pt>
                <c:pt idx="202">
                  <c:v>-26.607330407916407</c:v>
                </c:pt>
                <c:pt idx="203">
                  <c:v>-21.61326549811978</c:v>
                </c:pt>
                <c:pt idx="204">
                  <c:v>-18.411397233161487</c:v>
                </c:pt>
                <c:pt idx="205">
                  <c:v>-15.863612394632744</c:v>
                </c:pt>
                <c:pt idx="206">
                  <c:v>-12.646855283702122</c:v>
                </c:pt>
                <c:pt idx="207">
                  <c:v>-10.062064930688257</c:v>
                </c:pt>
                <c:pt idx="208">
                  <c:v>-8.1435461172044157</c:v>
                </c:pt>
                <c:pt idx="209">
                  <c:v>-6.6249763887742708</c:v>
                </c:pt>
                <c:pt idx="210">
                  <c:v>-5.2529799840753446</c:v>
                </c:pt>
                <c:pt idx="211">
                  <c:v>-2.7025577883691883</c:v>
                </c:pt>
                <c:pt idx="212">
                  <c:v>-0.44050663453054451</c:v>
                </c:pt>
                <c:pt idx="213">
                  <c:v>0.23273709619225838</c:v>
                </c:pt>
                <c:pt idx="214">
                  <c:v>0.62387985294848247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183F-4481-882E-49A7C18B7913}"/>
            </c:ext>
          </c:extLst>
        </c:ser>
        <c:ser>
          <c:idx val="2"/>
          <c:order val="1"/>
          <c:tx>
            <c:strRef>
              <c:f>Test!$J$39:$L$39</c:f>
              <c:strCache>
                <c:ptCount val="1"/>
                <c:pt idx="0">
                  <c:v>HF3f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Meas!$B$2:$B$7001</c:f>
              <c:numCache>
                <c:formatCode>0.00</c:formatCode>
                <c:ptCount val="7000"/>
                <c:pt idx="0">
                  <c:v>0</c:v>
                </c:pt>
                <c:pt idx="1">
                  <c:v>8.4000007482245564E-2</c:v>
                </c:pt>
                <c:pt idx="2">
                  <c:v>0.1688333333004266</c:v>
                </c:pt>
                <c:pt idx="3">
                  <c:v>0.25250000297091901</c:v>
                </c:pt>
                <c:pt idx="4">
                  <c:v>0.33666667412035167</c:v>
                </c:pt>
                <c:pt idx="5">
                  <c:v>0.42050000745803118</c:v>
                </c:pt>
                <c:pt idx="6">
                  <c:v>0.50416666665114462</c:v>
                </c:pt>
                <c:pt idx="7">
                  <c:v>0.59100000886246562</c:v>
                </c:pt>
                <c:pt idx="8">
                  <c:v>0.67533333320170641</c:v>
                </c:pt>
                <c:pt idx="9">
                  <c:v>0.75950000435113907</c:v>
                </c:pt>
                <c:pt idx="10">
                  <c:v>0.84316667402163148</c:v>
                </c:pt>
                <c:pt idx="11">
                  <c:v>0.92700000735931098</c:v>
                </c:pt>
                <c:pt idx="12">
                  <c:v>1.0111666680313647</c:v>
                </c:pt>
                <c:pt idx="13">
                  <c:v>1.0979999997653067</c:v>
                </c:pt>
                <c:pt idx="14">
                  <c:v>1.1816666694357991</c:v>
                </c:pt>
                <c:pt idx="15">
                  <c:v>1.2655000027734786</c:v>
                </c:pt>
                <c:pt idx="16">
                  <c:v>1.349166672443971</c:v>
                </c:pt>
                <c:pt idx="17">
                  <c:v>1.4335000072605908</c:v>
                </c:pt>
                <c:pt idx="18">
                  <c:v>1.5171666664537042</c:v>
                </c:pt>
                <c:pt idx="19">
                  <c:v>1.603500007186085</c:v>
                </c:pt>
                <c:pt idx="20">
                  <c:v>1.6871666663791984</c:v>
                </c:pt>
                <c:pt idx="21">
                  <c:v>1.7715000011958182</c:v>
                </c:pt>
                <c:pt idx="22">
                  <c:v>1.8556666723452508</c:v>
                </c:pt>
                <c:pt idx="23">
                  <c:v>1.9398333330173045</c:v>
                </c:pt>
                <c:pt idx="24">
                  <c:v>2.023666666354984</c:v>
                </c:pt>
                <c:pt idx="25">
                  <c:v>2.1100000070873648</c:v>
                </c:pt>
                <c:pt idx="26">
                  <c:v>2.1941666677594185</c:v>
                </c:pt>
                <c:pt idx="27">
                  <c:v>2.2778333374299109</c:v>
                </c:pt>
                <c:pt idx="28">
                  <c:v>2.3616666707675904</c:v>
                </c:pt>
                <c:pt idx="29">
                  <c:v>2.4453333404380828</c:v>
                </c:pt>
                <c:pt idx="30">
                  <c:v>2.5289999996311963</c:v>
                </c:pt>
                <c:pt idx="31">
                  <c:v>2.6158333418425173</c:v>
                </c:pt>
                <c:pt idx="32">
                  <c:v>2.700166666181758</c:v>
                </c:pt>
                <c:pt idx="33">
                  <c:v>2.7838333358522505</c:v>
                </c:pt>
                <c:pt idx="34">
                  <c:v>2.8681666706688702</c:v>
                </c:pt>
                <c:pt idx="35">
                  <c:v>2.9523333418183029</c:v>
                </c:pt>
                <c:pt idx="36">
                  <c:v>3.0360000010114163</c:v>
                </c:pt>
                <c:pt idx="37">
                  <c:v>3.1228333327453583</c:v>
                </c:pt>
                <c:pt idx="38">
                  <c:v>3.2066666660830379</c:v>
                </c:pt>
                <c:pt idx="39">
                  <c:v>3.2903333357535303</c:v>
                </c:pt>
                <c:pt idx="40">
                  <c:v>3.3740000054240227</c:v>
                </c:pt>
                <c:pt idx="41">
                  <c:v>3.4578333387617022</c:v>
                </c:pt>
                <c:pt idx="42">
                  <c:v>3.5415000084321946</c:v>
                </c:pt>
                <c:pt idx="43">
                  <c:v>3.6283333401661366</c:v>
                </c:pt>
                <c:pt idx="44">
                  <c:v>3.7119999993592501</c:v>
                </c:pt>
                <c:pt idx="45">
                  <c:v>3.7958333326969296</c:v>
                </c:pt>
                <c:pt idx="46">
                  <c:v>3.879500002367422</c:v>
                </c:pt>
                <c:pt idx="47">
                  <c:v>3.9638333371840417</c:v>
                </c:pt>
                <c:pt idx="48">
                  <c:v>4.0476666705217212</c:v>
                </c:pt>
                <c:pt idx="49">
                  <c:v>4.1343333385884762</c:v>
                </c:pt>
                <c:pt idx="50">
                  <c:v>4.2180000082589686</c:v>
                </c:pt>
                <c:pt idx="51">
                  <c:v>4.3018333415966481</c:v>
                </c:pt>
                <c:pt idx="52">
                  <c:v>4.3856666749343276</c:v>
                </c:pt>
                <c:pt idx="53">
                  <c:v>4.4696666719391942</c:v>
                </c:pt>
                <c:pt idx="54">
                  <c:v>4.5535000052768737</c:v>
                </c:pt>
                <c:pt idx="55">
                  <c:v>4.6403333370108157</c:v>
                </c:pt>
                <c:pt idx="56">
                  <c:v>4.7255000006407499</c:v>
                </c:pt>
                <c:pt idx="57">
                  <c:v>4.812333332374692</c:v>
                </c:pt>
                <c:pt idx="58">
                  <c:v>4.899166674586013</c:v>
                </c:pt>
                <c:pt idx="59">
                  <c:v>4.9830000079236925</c:v>
                </c:pt>
                <c:pt idx="60">
                  <c:v>5.0731666653882712</c:v>
                </c:pt>
                <c:pt idx="61">
                  <c:v>5.1568333350587636</c:v>
                </c:pt>
                <c:pt idx="62">
                  <c:v>5.2425000001676381</c:v>
                </c:pt>
                <c:pt idx="63">
                  <c:v>5.3266666713170707</c:v>
                </c:pt>
                <c:pt idx="64">
                  <c:v>5.4103333409875631</c:v>
                </c:pt>
                <c:pt idx="65">
                  <c:v>5.4941666743252426</c:v>
                </c:pt>
                <c:pt idx="66">
                  <c:v>5.5778333335183561</c:v>
                </c:pt>
                <c:pt idx="67">
                  <c:v>5.6646666652522981</c:v>
                </c:pt>
                <c:pt idx="68">
                  <c:v>5.7483333349227905</c:v>
                </c:pt>
                <c:pt idx="69">
                  <c:v>5.83216666826047</c:v>
                </c:pt>
                <c:pt idx="70">
                  <c:v>5.9158333379309624</c:v>
                </c:pt>
                <c:pt idx="71">
                  <c:v>5.9999999986030161</c:v>
                </c:pt>
                <c:pt idx="72">
                  <c:v>6.0838333319406956</c:v>
                </c:pt>
                <c:pt idx="73">
                  <c:v>6.1706666741520166</c:v>
                </c:pt>
                <c:pt idx="74">
                  <c:v>6.2543333333451301</c:v>
                </c:pt>
                <c:pt idx="75">
                  <c:v>6.3383333408273757</c:v>
                </c:pt>
                <c:pt idx="76">
                  <c:v>6.4223333378322423</c:v>
                </c:pt>
                <c:pt idx="77">
                  <c:v>6.5069999999832362</c:v>
                </c:pt>
                <c:pt idx="78">
                  <c:v>6.5913333347998559</c:v>
                </c:pt>
                <c:pt idx="79">
                  <c:v>6.678166666533798</c:v>
                </c:pt>
                <c:pt idx="80">
                  <c:v>6.7623333376832306</c:v>
                </c:pt>
                <c:pt idx="81">
                  <c:v>6.8466666724998504</c:v>
                </c:pt>
                <c:pt idx="82">
                  <c:v>6.9303333421703428</c:v>
                </c:pt>
                <c:pt idx="83">
                  <c:v>7.0140000013634562</c:v>
                </c:pt>
                <c:pt idx="84">
                  <c:v>7.0978333347011358</c:v>
                </c:pt>
                <c:pt idx="85">
                  <c:v>7.1846666664350778</c:v>
                </c:pt>
                <c:pt idx="86">
                  <c:v>7.2681666724383831</c:v>
                </c:pt>
                <c:pt idx="87">
                  <c:v>7.3551666678395122</c:v>
                </c:pt>
                <c:pt idx="88">
                  <c:v>7.4428333388641477</c:v>
                </c:pt>
                <c:pt idx="89">
                  <c:v>7.5304999994114041</c:v>
                </c:pt>
                <c:pt idx="90">
                  <c:v>7.6178333326242864</c:v>
                </c:pt>
                <c:pt idx="91">
                  <c:v>7.7025000052526593</c:v>
                </c:pt>
                <c:pt idx="92">
                  <c:v>7.7858333371113986</c:v>
                </c:pt>
                <c:pt idx="93">
                  <c:v>7.8720000036992133</c:v>
                </c:pt>
                <c:pt idx="94">
                  <c:v>7.9553333355579525</c:v>
                </c:pt>
                <c:pt idx="95">
                  <c:v>8.0426666687708348</c:v>
                </c:pt>
                <c:pt idx="96">
                  <c:v>8.1263333384413272</c:v>
                </c:pt>
                <c:pt idx="97">
                  <c:v>8.2136666716542095</c:v>
                </c:pt>
                <c:pt idx="98">
                  <c:v>8.2970000035129488</c:v>
                </c:pt>
                <c:pt idx="99">
                  <c:v>8.3811666746623814</c:v>
                </c:pt>
                <c:pt idx="100">
                  <c:v>8.465166671667248</c:v>
                </c:pt>
                <c:pt idx="101">
                  <c:v>8.5491666686721146</c:v>
                </c:pt>
                <c:pt idx="102">
                  <c:v>8.632833338342607</c:v>
                </c:pt>
                <c:pt idx="103">
                  <c:v>8.7201666715554893</c:v>
                </c:pt>
                <c:pt idx="104">
                  <c:v>8.8045000063721091</c:v>
                </c:pt>
                <c:pt idx="105">
                  <c:v>8.8885000033769757</c:v>
                </c:pt>
                <c:pt idx="106">
                  <c:v>8.9723333367146552</c:v>
                </c:pt>
                <c:pt idx="107">
                  <c:v>9.0561666700523347</c:v>
                </c:pt>
                <c:pt idx="108">
                  <c:v>9.1398333397228271</c:v>
                </c:pt>
                <c:pt idx="109">
                  <c:v>9.2271666729357094</c:v>
                </c:pt>
                <c:pt idx="110">
                  <c:v>9.3115000077523291</c:v>
                </c:pt>
                <c:pt idx="111">
                  <c:v>9.3951666669454426</c:v>
                </c:pt>
                <c:pt idx="112">
                  <c:v>9.478833336615935</c:v>
                </c:pt>
                <c:pt idx="113">
                  <c:v>9.5631666714325547</c:v>
                </c:pt>
                <c:pt idx="114">
                  <c:v>9.6473333321046084</c:v>
                </c:pt>
                <c:pt idx="115">
                  <c:v>9.7346666653174907</c:v>
                </c:pt>
                <c:pt idx="116">
                  <c:v>9.8184999986551702</c:v>
                </c:pt>
                <c:pt idx="117">
                  <c:v>9.9025000061374158</c:v>
                </c:pt>
                <c:pt idx="118">
                  <c:v>9.9863333394750953</c:v>
                </c:pt>
                <c:pt idx="119">
                  <c:v>10.070166672812775</c:v>
                </c:pt>
                <c:pt idx="120">
                  <c:v>10.154166669817641</c:v>
                </c:pt>
                <c:pt idx="121">
                  <c:v>10.241166665218771</c:v>
                </c:pt>
                <c:pt idx="122">
                  <c:v>10.325666674179956</c:v>
                </c:pt>
                <c:pt idx="123">
                  <c:v>10.409666671184823</c:v>
                </c:pt>
                <c:pt idx="124">
                  <c:v>10.493333340855315</c:v>
                </c:pt>
                <c:pt idx="125">
                  <c:v>10.577166674192995</c:v>
                </c:pt>
                <c:pt idx="126">
                  <c:v>10.661166671197861</c:v>
                </c:pt>
                <c:pt idx="127">
                  <c:v>10.745166668202728</c:v>
                </c:pt>
                <c:pt idx="128">
                  <c:v>10.832166674081236</c:v>
                </c:pt>
                <c:pt idx="129">
                  <c:v>10.916166671086103</c:v>
                </c:pt>
                <c:pt idx="130">
                  <c:v>10.999833340756595</c:v>
                </c:pt>
                <c:pt idx="131">
                  <c:v>11.084166665095836</c:v>
                </c:pt>
                <c:pt idx="132">
                  <c:v>11.168333336245269</c:v>
                </c:pt>
                <c:pt idx="133">
                  <c:v>11.252166669582948</c:v>
                </c:pt>
                <c:pt idx="134">
                  <c:v>11.33950000279583</c:v>
                </c:pt>
                <c:pt idx="135">
                  <c:v>11.423666673945263</c:v>
                </c:pt>
                <c:pt idx="136">
                  <c:v>11.50866667390801</c:v>
                </c:pt>
                <c:pt idx="137">
                  <c:v>11.599000005517155</c:v>
                </c:pt>
                <c:pt idx="138">
                  <c:v>11.683166666189209</c:v>
                </c:pt>
                <c:pt idx="139">
                  <c:v>11.767166673671454</c:v>
                </c:pt>
                <c:pt idx="140">
                  <c:v>11.854833334218711</c:v>
                </c:pt>
                <c:pt idx="141">
                  <c:v>11.93866666755639</c:v>
                </c:pt>
                <c:pt idx="142">
                  <c:v>12.022666675038636</c:v>
                </c:pt>
                <c:pt idx="143">
                  <c:v>12.106999999377877</c:v>
                </c:pt>
                <c:pt idx="144">
                  <c:v>12.191166670527309</c:v>
                </c:pt>
                <c:pt idx="145">
                  <c:v>12.275500005343929</c:v>
                </c:pt>
                <c:pt idx="146">
                  <c:v>12.362833338556811</c:v>
                </c:pt>
                <c:pt idx="147">
                  <c:v>12.446999999228865</c:v>
                </c:pt>
                <c:pt idx="148">
                  <c:v>12.531333334045485</c:v>
                </c:pt>
                <c:pt idx="149">
                  <c:v>12.615500005194917</c:v>
                </c:pt>
                <c:pt idx="150">
                  <c:v>12.699833340011537</c:v>
                </c:pt>
                <c:pt idx="151">
                  <c:v>12.784500002162531</c:v>
                </c:pt>
                <c:pt idx="152">
                  <c:v>12.871833335375413</c:v>
                </c:pt>
                <c:pt idx="153">
                  <c:v>12.956166670192033</c:v>
                </c:pt>
                <c:pt idx="154">
                  <c:v>13.040833332343027</c:v>
                </c:pt>
                <c:pt idx="155">
                  <c:v>13.125166667159647</c:v>
                </c:pt>
                <c:pt idx="156">
                  <c:v>13.209333338309079</c:v>
                </c:pt>
                <c:pt idx="157">
                  <c:v>13.293666673125699</c:v>
                </c:pt>
                <c:pt idx="158">
                  <c:v>13.381000006338581</c:v>
                </c:pt>
                <c:pt idx="159">
                  <c:v>13.464666665531695</c:v>
                </c:pt>
                <c:pt idx="160">
                  <c:v>13.549000000348315</c:v>
                </c:pt>
                <c:pt idx="161">
                  <c:v>13.633166671497747</c:v>
                </c:pt>
                <c:pt idx="162">
                  <c:v>13.717333332169801</c:v>
                </c:pt>
                <c:pt idx="163">
                  <c:v>13.801666666986421</c:v>
                </c:pt>
                <c:pt idx="164">
                  <c:v>13.889500001678243</c:v>
                </c:pt>
                <c:pt idx="165">
                  <c:v>13.973833336494863</c:v>
                </c:pt>
                <c:pt idx="166">
                  <c:v>14.058000007644296</c:v>
                </c:pt>
                <c:pt idx="167">
                  <c:v>14.142333331983536</c:v>
                </c:pt>
                <c:pt idx="168">
                  <c:v>14.227000004611909</c:v>
                </c:pt>
                <c:pt idx="169">
                  <c:v>14.311333339428529</c:v>
                </c:pt>
                <c:pt idx="170">
                  <c:v>14.398666672641411</c:v>
                </c:pt>
                <c:pt idx="171">
                  <c:v>14.482833333313465</c:v>
                </c:pt>
                <c:pt idx="172">
                  <c:v>14.567666669609025</c:v>
                </c:pt>
                <c:pt idx="173">
                  <c:v>14.651833340758458</c:v>
                </c:pt>
                <c:pt idx="174">
                  <c:v>14.736166665097699</c:v>
                </c:pt>
                <c:pt idx="175">
                  <c:v>14.820333336247131</c:v>
                </c:pt>
                <c:pt idx="176">
                  <c:v>14.903833331773058</c:v>
                </c:pt>
                <c:pt idx="177">
                  <c:v>14.987833339255303</c:v>
                </c:pt>
                <c:pt idx="178">
                  <c:v>15.071499998448417</c:v>
                </c:pt>
                <c:pt idx="179">
                  <c:v>15.155666669597849</c:v>
                </c:pt>
                <c:pt idx="180">
                  <c:v>15.240000004414469</c:v>
                </c:pt>
                <c:pt idx="181">
                  <c:v>15.324166665086523</c:v>
                </c:pt>
                <c:pt idx="182">
                  <c:v>15.408166672568768</c:v>
                </c:pt>
                <c:pt idx="183">
                  <c:v>15.491666668094695</c:v>
                </c:pt>
                <c:pt idx="184">
                  <c:v>15.576333340723068</c:v>
                </c:pt>
                <c:pt idx="185">
                  <c:v>15.660666675539687</c:v>
                </c:pt>
                <c:pt idx="186">
                  <c:v>15.744833336211741</c:v>
                </c:pt>
                <c:pt idx="187">
                  <c:v>15.829166671028361</c:v>
                </c:pt>
                <c:pt idx="188">
                  <c:v>15.913833333179355</c:v>
                </c:pt>
                <c:pt idx="189">
                  <c:v>15.998166667995974</c:v>
                </c:pt>
                <c:pt idx="190">
                  <c:v>16.08166667399928</c:v>
                </c:pt>
                <c:pt idx="191">
                  <c:v>16.165500007336959</c:v>
                </c:pt>
                <c:pt idx="192">
                  <c:v>16.249833342153579</c:v>
                </c:pt>
                <c:pt idx="193">
                  <c:v>16.333833339158446</c:v>
                </c:pt>
                <c:pt idx="194">
                  <c:v>16.417833336163312</c:v>
                </c:pt>
                <c:pt idx="195">
                  <c:v>16.502333334647119</c:v>
                </c:pt>
                <c:pt idx="196">
                  <c:v>16.585666666505858</c:v>
                </c:pt>
                <c:pt idx="197">
                  <c:v>16.670000001322478</c:v>
                </c:pt>
                <c:pt idx="198">
                  <c:v>16.754166672471911</c:v>
                </c:pt>
                <c:pt idx="199">
                  <c:v>16.83850000728853</c:v>
                </c:pt>
                <c:pt idx="200">
                  <c:v>16.922666667960584</c:v>
                </c:pt>
                <c:pt idx="201">
                  <c:v>17.007000002777204</c:v>
                </c:pt>
                <c:pt idx="202">
                  <c:v>17.090333334635943</c:v>
                </c:pt>
                <c:pt idx="203">
                  <c:v>17.17533333459869</c:v>
                </c:pt>
                <c:pt idx="204">
                  <c:v>17.260666672373191</c:v>
                </c:pt>
                <c:pt idx="205">
                  <c:v>17.345999999670312</c:v>
                </c:pt>
                <c:pt idx="206">
                  <c:v>17.431333337444812</c:v>
                </c:pt>
                <c:pt idx="207">
                  <c:v>17.516500001074746</c:v>
                </c:pt>
                <c:pt idx="208">
                  <c:v>17.600999999558553</c:v>
                </c:pt>
                <c:pt idx="209">
                  <c:v>17.685500008519739</c:v>
                </c:pt>
                <c:pt idx="210">
                  <c:v>17.77083333581686</c:v>
                </c:pt>
                <c:pt idx="211">
                  <c:v>17.855000006966293</c:v>
                </c:pt>
                <c:pt idx="212">
                  <c:v>17.939333341782913</c:v>
                </c:pt>
                <c:pt idx="213">
                  <c:v>18.023500002454966</c:v>
                </c:pt>
                <c:pt idx="214">
                  <c:v>18.107000008458272</c:v>
                </c:pt>
              </c:numCache>
            </c:numRef>
          </c:xVal>
          <c:yVal>
            <c:numRef>
              <c:f>Meas!$AJ$2:$AJ$7001</c:f>
              <c:numCache>
                <c:formatCode>General</c:formatCode>
                <c:ptCount val="7000"/>
                <c:pt idx="0">
                  <c:v>0</c:v>
                </c:pt>
                <c:pt idx="1">
                  <c:v>0.49418253866350159</c:v>
                </c:pt>
                <c:pt idx="2">
                  <c:v>0.46203377335809942</c:v>
                </c:pt>
                <c:pt idx="3">
                  <c:v>0.44534901464229543</c:v>
                </c:pt>
                <c:pt idx="4">
                  <c:v>0.44178113799489593</c:v>
                </c:pt>
                <c:pt idx="5">
                  <c:v>0.43682791208157551</c:v>
                </c:pt>
                <c:pt idx="6">
                  <c:v>0.43270068823678004</c:v>
                </c:pt>
                <c:pt idx="7">
                  <c:v>0.43512140086562029</c:v>
                </c:pt>
                <c:pt idx="8">
                  <c:v>0.42811263084849482</c:v>
                </c:pt>
                <c:pt idx="9">
                  <c:v>0.4303197527977915</c:v>
                </c:pt>
                <c:pt idx="10">
                  <c:v>0.43755552926237407</c:v>
                </c:pt>
                <c:pt idx="11">
                  <c:v>0.42583199496100527</c:v>
                </c:pt>
                <c:pt idx="12">
                  <c:v>0.4185314501958689</c:v>
                </c:pt>
                <c:pt idx="13">
                  <c:v>0.42939252093130487</c:v>
                </c:pt>
                <c:pt idx="14">
                  <c:v>0.43149534728778338</c:v>
                </c:pt>
                <c:pt idx="15">
                  <c:v>0.42922761639695367</c:v>
                </c:pt>
                <c:pt idx="16">
                  <c:v>0.42127168077163446</c:v>
                </c:pt>
                <c:pt idx="17">
                  <c:v>0.41486254921094157</c:v>
                </c:pt>
                <c:pt idx="18">
                  <c:v>0.4310203936866005</c:v>
                </c:pt>
                <c:pt idx="19">
                  <c:v>0.44336419288104195</c:v>
                </c:pt>
                <c:pt idx="20">
                  <c:v>0.44075988005194583</c:v>
                </c:pt>
                <c:pt idx="21">
                  <c:v>0.43064364898088542</c:v>
                </c:pt>
                <c:pt idx="22">
                  <c:v>0.42113353194289121</c:v>
                </c:pt>
                <c:pt idx="23">
                  <c:v>0.42771140787031664</c:v>
                </c:pt>
                <c:pt idx="24">
                  <c:v>0.42957762521866771</c:v>
                </c:pt>
                <c:pt idx="25">
                  <c:v>0.42712938973489517</c:v>
                </c:pt>
                <c:pt idx="26">
                  <c:v>0.42527541990928869</c:v>
                </c:pt>
                <c:pt idx="27">
                  <c:v>0.41685105959498625</c:v>
                </c:pt>
                <c:pt idx="28">
                  <c:v>0.4257281728293027</c:v>
                </c:pt>
                <c:pt idx="29">
                  <c:v>0.43430355116156588</c:v>
                </c:pt>
                <c:pt idx="30">
                  <c:v>0.42771748818019251</c:v>
                </c:pt>
                <c:pt idx="31">
                  <c:v>0.42767930440927743</c:v>
                </c:pt>
                <c:pt idx="32">
                  <c:v>0.42581337630253963</c:v>
                </c:pt>
                <c:pt idx="33">
                  <c:v>0.4274804410159781</c:v>
                </c:pt>
                <c:pt idx="34">
                  <c:v>0.43907730775473786</c:v>
                </c:pt>
                <c:pt idx="35">
                  <c:v>0.43756798465195396</c:v>
                </c:pt>
                <c:pt idx="36">
                  <c:v>0.43424900512654768</c:v>
                </c:pt>
                <c:pt idx="37">
                  <c:v>0.43808044880126917</c:v>
                </c:pt>
                <c:pt idx="38">
                  <c:v>0.43892989025472501</c:v>
                </c:pt>
                <c:pt idx="39">
                  <c:v>0.43962651608176451</c:v>
                </c:pt>
                <c:pt idx="40">
                  <c:v>0.44676523206291002</c:v>
                </c:pt>
                <c:pt idx="41">
                  <c:v>0.44833299544535399</c:v>
                </c:pt>
                <c:pt idx="42">
                  <c:v>0.44696582877993363</c:v>
                </c:pt>
                <c:pt idx="43">
                  <c:v>0.45357645100015259</c:v>
                </c:pt>
                <c:pt idx="44">
                  <c:v>0.46428358534651354</c:v>
                </c:pt>
                <c:pt idx="45">
                  <c:v>0.47575383342555694</c:v>
                </c:pt>
                <c:pt idx="46">
                  <c:v>0.48583085166520595</c:v>
                </c:pt>
                <c:pt idx="47">
                  <c:v>0.48126449250578418</c:v>
                </c:pt>
                <c:pt idx="48">
                  <c:v>0.48167975459829904</c:v>
                </c:pt>
                <c:pt idx="49">
                  <c:v>0.49253814108925897</c:v>
                </c:pt>
                <c:pt idx="50">
                  <c:v>0.51033594513638081</c:v>
                </c:pt>
                <c:pt idx="51">
                  <c:v>0.53188912241264219</c:v>
                </c:pt>
                <c:pt idx="52">
                  <c:v>0.54292016472365223</c:v>
                </c:pt>
                <c:pt idx="53">
                  <c:v>0.55572757099604875</c:v>
                </c:pt>
                <c:pt idx="54">
                  <c:v>0.5812781515666402</c:v>
                </c:pt>
                <c:pt idx="55">
                  <c:v>0.60399391538845371</c:v>
                </c:pt>
                <c:pt idx="56">
                  <c:v>0.62585136907227024</c:v>
                </c:pt>
                <c:pt idx="57">
                  <c:v>0.63511384695214501</c:v>
                </c:pt>
                <c:pt idx="58">
                  <c:v>0.63149621255127231</c:v>
                </c:pt>
                <c:pt idx="59">
                  <c:v>0.63601637941216205</c:v>
                </c:pt>
                <c:pt idx="60">
                  <c:v>0.63910232221333074</c:v>
                </c:pt>
                <c:pt idx="61">
                  <c:v>0.63366605220244654</c:v>
                </c:pt>
                <c:pt idx="62">
                  <c:v>0.62940419483735544</c:v>
                </c:pt>
                <c:pt idx="63">
                  <c:v>0.63388493472410867</c:v>
                </c:pt>
                <c:pt idx="64">
                  <c:v>0.63700602074916701</c:v>
                </c:pt>
                <c:pt idx="65">
                  <c:v>0.64136660365148324</c:v>
                </c:pt>
                <c:pt idx="66">
                  <c:v>0.64647475267310328</c:v>
                </c:pt>
                <c:pt idx="67">
                  <c:v>0.66014399887680975</c:v>
                </c:pt>
                <c:pt idx="68">
                  <c:v>0.67909224945055668</c:v>
                </c:pt>
                <c:pt idx="69">
                  <c:v>0.70227252089022307</c:v>
                </c:pt>
                <c:pt idx="70">
                  <c:v>0.71254881249851565</c:v>
                </c:pt>
                <c:pt idx="71">
                  <c:v>0.72971334647264374</c:v>
                </c:pt>
                <c:pt idx="72">
                  <c:v>0.76129490999658955</c:v>
                </c:pt>
                <c:pt idx="73">
                  <c:v>0.78887937991862944</c:v>
                </c:pt>
                <c:pt idx="74">
                  <c:v>0.80576978817597378</c:v>
                </c:pt>
                <c:pt idx="75">
                  <c:v>0.81911426018111122</c:v>
                </c:pt>
                <c:pt idx="76">
                  <c:v>0.82735676618543386</c:v>
                </c:pt>
                <c:pt idx="77">
                  <c:v>0.84362097211129927</c:v>
                </c:pt>
                <c:pt idx="78">
                  <c:v>0.86067340843168449</c:v>
                </c:pt>
                <c:pt idx="79">
                  <c:v>0.86189342979104666</c:v>
                </c:pt>
                <c:pt idx="80">
                  <c:v>0.87460103772369158</c:v>
                </c:pt>
                <c:pt idx="81">
                  <c:v>0.90431892147971316</c:v>
                </c:pt>
                <c:pt idx="82">
                  <c:v>0.93991242022925314</c:v>
                </c:pt>
                <c:pt idx="83">
                  <c:v>0.99986022402583996</c:v>
                </c:pt>
                <c:pt idx="84">
                  <c:v>1.0675399508651349</c:v>
                </c:pt>
                <c:pt idx="85">
                  <c:v>1.1298620058913635</c:v>
                </c:pt>
                <c:pt idx="86">
                  <c:v>1.1601503248988043</c:v>
                </c:pt>
                <c:pt idx="87">
                  <c:v>1.177600345955746</c:v>
                </c:pt>
                <c:pt idx="88">
                  <c:v>1.1895640468208626</c:v>
                </c:pt>
                <c:pt idx="89">
                  <c:v>1.1970487233170652</c:v>
                </c:pt>
                <c:pt idx="90">
                  <c:v>1.1911804288724532</c:v>
                </c:pt>
                <c:pt idx="91">
                  <c:v>1.1719012531206623</c:v>
                </c:pt>
                <c:pt idx="92">
                  <c:v>1.1636147891042175</c:v>
                </c:pt>
                <c:pt idx="93">
                  <c:v>1.2040349831734716</c:v>
                </c:pt>
                <c:pt idx="94">
                  <c:v>1.2552664261171842</c:v>
                </c:pt>
                <c:pt idx="95">
                  <c:v>1.3021959055949173</c:v>
                </c:pt>
                <c:pt idx="96">
                  <c:v>1.3674345342082088</c:v>
                </c:pt>
                <c:pt idx="97">
                  <c:v>1.4299988656527609</c:v>
                </c:pt>
                <c:pt idx="98">
                  <c:v>1.4927314972553687</c:v>
                </c:pt>
                <c:pt idx="99">
                  <c:v>1.540465117556824</c:v>
                </c:pt>
                <c:pt idx="100">
                  <c:v>1.5791119407489747</c:v>
                </c:pt>
                <c:pt idx="101">
                  <c:v>1.6269767673427928</c:v>
                </c:pt>
                <c:pt idx="102">
                  <c:v>1.6923352968486671</c:v>
                </c:pt>
                <c:pt idx="103">
                  <c:v>1.7484325903859477</c:v>
                </c:pt>
                <c:pt idx="104">
                  <c:v>1.7932358530196713</c:v>
                </c:pt>
                <c:pt idx="105">
                  <c:v>1.8547635927621837</c:v>
                </c:pt>
                <c:pt idx="106">
                  <c:v>1.9486641699099145</c:v>
                </c:pt>
                <c:pt idx="107">
                  <c:v>2.061529264197115</c:v>
                </c:pt>
                <c:pt idx="108">
                  <c:v>2.1762927365704776</c:v>
                </c:pt>
                <c:pt idx="109">
                  <c:v>2.269387267987375</c:v>
                </c:pt>
                <c:pt idx="110">
                  <c:v>2.35651791040751</c:v>
                </c:pt>
                <c:pt idx="111">
                  <c:v>2.4794503639545811</c:v>
                </c:pt>
                <c:pt idx="112">
                  <c:v>2.5954537080650151</c:v>
                </c:pt>
                <c:pt idx="113">
                  <c:v>2.6778809839246556</c:v>
                </c:pt>
                <c:pt idx="114">
                  <c:v>2.7505609949699386</c:v>
                </c:pt>
                <c:pt idx="115">
                  <c:v>2.8424000455709906</c:v>
                </c:pt>
                <c:pt idx="116">
                  <c:v>2.9363674781597457</c:v>
                </c:pt>
                <c:pt idx="117">
                  <c:v>3.0336218187958872</c:v>
                </c:pt>
                <c:pt idx="118">
                  <c:v>3.1173240322425011</c:v>
                </c:pt>
                <c:pt idx="119">
                  <c:v>3.2203562039199589</c:v>
                </c:pt>
                <c:pt idx="120">
                  <c:v>3.3520762439258016</c:v>
                </c:pt>
                <c:pt idx="121">
                  <c:v>3.5225503416109185</c:v>
                </c:pt>
                <c:pt idx="122">
                  <c:v>3.6720609571769676</c:v>
                </c:pt>
                <c:pt idx="123">
                  <c:v>3.8347016123320707</c:v>
                </c:pt>
                <c:pt idx="124">
                  <c:v>3.974915077880099</c:v>
                </c:pt>
                <c:pt idx="125">
                  <c:v>4.08146768073268</c:v>
                </c:pt>
                <c:pt idx="126">
                  <c:v>4.1800690779667447</c:v>
                </c:pt>
                <c:pt idx="127">
                  <c:v>4.3018679673540792</c:v>
                </c:pt>
                <c:pt idx="128">
                  <c:v>4.4670099352516743</c:v>
                </c:pt>
                <c:pt idx="129">
                  <c:v>4.6508849625784743</c:v>
                </c:pt>
                <c:pt idx="130">
                  <c:v>4.8828440114130052</c:v>
                </c:pt>
                <c:pt idx="131">
                  <c:v>5.1547422348134182</c:v>
                </c:pt>
                <c:pt idx="132">
                  <c:v>5.4601124426577297</c:v>
                </c:pt>
                <c:pt idx="133">
                  <c:v>5.8237734973626658</c:v>
                </c:pt>
                <c:pt idx="134">
                  <c:v>6.1609771024711426</c:v>
                </c:pt>
                <c:pt idx="135">
                  <c:v>6.4437906085483379</c:v>
                </c:pt>
                <c:pt idx="136">
                  <c:v>6.7441763503163923</c:v>
                </c:pt>
                <c:pt idx="137">
                  <c:v>7.1056034148388978</c:v>
                </c:pt>
                <c:pt idx="138">
                  <c:v>7.4565496042247341</c:v>
                </c:pt>
                <c:pt idx="139">
                  <c:v>7.8054412061085987</c:v>
                </c:pt>
                <c:pt idx="140">
                  <c:v>8.101303141421285</c:v>
                </c:pt>
                <c:pt idx="141">
                  <c:v>8.4102604857320671</c:v>
                </c:pt>
                <c:pt idx="142">
                  <c:v>8.7449023782181694</c:v>
                </c:pt>
                <c:pt idx="143">
                  <c:v>9.0793188392944959</c:v>
                </c:pt>
                <c:pt idx="144">
                  <c:v>9.4135360869108826</c:v>
                </c:pt>
                <c:pt idx="145">
                  <c:v>9.9115456606401526</c:v>
                </c:pt>
                <c:pt idx="146">
                  <c:v>10.419489663185439</c:v>
                </c:pt>
                <c:pt idx="147">
                  <c:v>11.051521244656525</c:v>
                </c:pt>
                <c:pt idx="148">
                  <c:v>11.808692068820568</c:v>
                </c:pt>
                <c:pt idx="149">
                  <c:v>12.661138729535333</c:v>
                </c:pt>
                <c:pt idx="150">
                  <c:v>13.658926131637619</c:v>
                </c:pt>
                <c:pt idx="151">
                  <c:v>14.936406821438434</c:v>
                </c:pt>
                <c:pt idx="152">
                  <c:v>16.327409180766143</c:v>
                </c:pt>
                <c:pt idx="153">
                  <c:v>17.48008998786495</c:v>
                </c:pt>
                <c:pt idx="154">
                  <c:v>18.449987873163035</c:v>
                </c:pt>
                <c:pt idx="155">
                  <c:v>19.323223314069242</c:v>
                </c:pt>
                <c:pt idx="156">
                  <c:v>20.092163045731894</c:v>
                </c:pt>
                <c:pt idx="157">
                  <c:v>20.823996757480849</c:v>
                </c:pt>
                <c:pt idx="158">
                  <c:v>21.568895669029299</c:v>
                </c:pt>
                <c:pt idx="159">
                  <c:v>22.471065803658568</c:v>
                </c:pt>
                <c:pt idx="160">
                  <c:v>24.143580390535696</c:v>
                </c:pt>
                <c:pt idx="161">
                  <c:v>26.52417661261806</c:v>
                </c:pt>
                <c:pt idx="162">
                  <c:v>29.289185192351997</c:v>
                </c:pt>
                <c:pt idx="163">
                  <c:v>32.003896977729873</c:v>
                </c:pt>
                <c:pt idx="164">
                  <c:v>34.4549795157996</c:v>
                </c:pt>
                <c:pt idx="165">
                  <c:v>36.356339293292585</c:v>
                </c:pt>
                <c:pt idx="166">
                  <c:v>36.250385281183789</c:v>
                </c:pt>
                <c:pt idx="167">
                  <c:v>35.231678816808206</c:v>
                </c:pt>
                <c:pt idx="168">
                  <c:v>34.531723930099908</c:v>
                </c:pt>
                <c:pt idx="169">
                  <c:v>33.70759066476186</c:v>
                </c:pt>
                <c:pt idx="170">
                  <c:v>32.559193223018454</c:v>
                </c:pt>
                <c:pt idx="171">
                  <c:v>31.245263138342029</c:v>
                </c:pt>
                <c:pt idx="172">
                  <c:v>29.462426255197471</c:v>
                </c:pt>
                <c:pt idx="173">
                  <c:v>28.543343398627876</c:v>
                </c:pt>
                <c:pt idx="174">
                  <c:v>26.90398927553834</c:v>
                </c:pt>
                <c:pt idx="175">
                  <c:v>23.038804700127059</c:v>
                </c:pt>
                <c:pt idx="176">
                  <c:v>18.107352716771953</c:v>
                </c:pt>
                <c:pt idx="177">
                  <c:v>13.433640101961233</c:v>
                </c:pt>
                <c:pt idx="178">
                  <c:v>9.44383327332325</c:v>
                </c:pt>
                <c:pt idx="179">
                  <c:v>6.8272406868799234</c:v>
                </c:pt>
                <c:pt idx="180">
                  <c:v>5.4780317562107275</c:v>
                </c:pt>
                <c:pt idx="181">
                  <c:v>5.4247377587796546</c:v>
                </c:pt>
                <c:pt idx="182">
                  <c:v>6.5113056288456423</c:v>
                </c:pt>
                <c:pt idx="183">
                  <c:v>8.1189896919238045</c:v>
                </c:pt>
                <c:pt idx="184">
                  <c:v>9.650654373587324</c:v>
                </c:pt>
                <c:pt idx="185">
                  <c:v>10.537687111506003</c:v>
                </c:pt>
                <c:pt idx="186">
                  <c:v>10.442611319381067</c:v>
                </c:pt>
                <c:pt idx="187">
                  <c:v>9.8110346091613287</c:v>
                </c:pt>
                <c:pt idx="188">
                  <c:v>8.7623345003098585</c:v>
                </c:pt>
                <c:pt idx="189">
                  <c:v>7.6189400517825998</c:v>
                </c:pt>
                <c:pt idx="190">
                  <c:v>6.7018887894875787</c:v>
                </c:pt>
                <c:pt idx="191">
                  <c:v>6.015272727423544</c:v>
                </c:pt>
                <c:pt idx="192">
                  <c:v>5.6269852288691515</c:v>
                </c:pt>
                <c:pt idx="193">
                  <c:v>5.4483923133402428</c:v>
                </c:pt>
                <c:pt idx="194">
                  <c:v>5.2563513764155676</c:v>
                </c:pt>
                <c:pt idx="195">
                  <c:v>5.2618297945347665</c:v>
                </c:pt>
                <c:pt idx="196">
                  <c:v>5.4388077714948961</c:v>
                </c:pt>
                <c:pt idx="197">
                  <c:v>5.5978908533840306</c:v>
                </c:pt>
                <c:pt idx="198">
                  <c:v>5.6333796827267673</c:v>
                </c:pt>
                <c:pt idx="199">
                  <c:v>5.5824933116751696</c:v>
                </c:pt>
                <c:pt idx="200">
                  <c:v>5.5044338424205623</c:v>
                </c:pt>
                <c:pt idx="201">
                  <c:v>5.3800508795532478</c:v>
                </c:pt>
                <c:pt idx="202">
                  <c:v>5.2298136135313475</c:v>
                </c:pt>
                <c:pt idx="203">
                  <c:v>5.066169481550796</c:v>
                </c:pt>
                <c:pt idx="204">
                  <c:v>4.6791091962736742</c:v>
                </c:pt>
                <c:pt idx="205">
                  <c:v>3.9752884738822103</c:v>
                </c:pt>
                <c:pt idx="206">
                  <c:v>3.2727020239787228</c:v>
                </c:pt>
                <c:pt idx="207">
                  <c:v>2.783656328915439</c:v>
                </c:pt>
                <c:pt idx="208">
                  <c:v>2.491866384621336</c:v>
                </c:pt>
                <c:pt idx="209">
                  <c:v>2.3290981816560929</c:v>
                </c:pt>
                <c:pt idx="210">
                  <c:v>2.2520840491547633</c:v>
                </c:pt>
                <c:pt idx="211">
                  <c:v>2.4351941934668808</c:v>
                </c:pt>
                <c:pt idx="212">
                  <c:v>2.979648602704756</c:v>
                </c:pt>
                <c:pt idx="213">
                  <c:v>3.5437752551591797</c:v>
                </c:pt>
                <c:pt idx="214">
                  <c:v>3.9084235632929674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183F-4481-882E-49A7C18B7913}"/>
            </c:ext>
          </c:extLst>
        </c:ser>
        <c:ser>
          <c:idx val="4"/>
          <c:order val="2"/>
          <c:tx>
            <c:strRef>
              <c:f>Test!$J$41:$L$41</c:f>
              <c:strCache>
                <c:ptCount val="1"/>
                <c:pt idx="0">
                  <c:v>HF1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Meas!$B$2:$B$7001</c:f>
              <c:numCache>
                <c:formatCode>0.00</c:formatCode>
                <c:ptCount val="7000"/>
                <c:pt idx="0">
                  <c:v>0</c:v>
                </c:pt>
                <c:pt idx="1">
                  <c:v>8.4000007482245564E-2</c:v>
                </c:pt>
                <c:pt idx="2">
                  <c:v>0.1688333333004266</c:v>
                </c:pt>
                <c:pt idx="3">
                  <c:v>0.25250000297091901</c:v>
                </c:pt>
                <c:pt idx="4">
                  <c:v>0.33666667412035167</c:v>
                </c:pt>
                <c:pt idx="5">
                  <c:v>0.42050000745803118</c:v>
                </c:pt>
                <c:pt idx="6">
                  <c:v>0.50416666665114462</c:v>
                </c:pt>
                <c:pt idx="7">
                  <c:v>0.59100000886246562</c:v>
                </c:pt>
                <c:pt idx="8">
                  <c:v>0.67533333320170641</c:v>
                </c:pt>
                <c:pt idx="9">
                  <c:v>0.75950000435113907</c:v>
                </c:pt>
                <c:pt idx="10">
                  <c:v>0.84316667402163148</c:v>
                </c:pt>
                <c:pt idx="11">
                  <c:v>0.92700000735931098</c:v>
                </c:pt>
                <c:pt idx="12">
                  <c:v>1.0111666680313647</c:v>
                </c:pt>
                <c:pt idx="13">
                  <c:v>1.0979999997653067</c:v>
                </c:pt>
                <c:pt idx="14">
                  <c:v>1.1816666694357991</c:v>
                </c:pt>
                <c:pt idx="15">
                  <c:v>1.2655000027734786</c:v>
                </c:pt>
                <c:pt idx="16">
                  <c:v>1.349166672443971</c:v>
                </c:pt>
                <c:pt idx="17">
                  <c:v>1.4335000072605908</c:v>
                </c:pt>
                <c:pt idx="18">
                  <c:v>1.5171666664537042</c:v>
                </c:pt>
                <c:pt idx="19">
                  <c:v>1.603500007186085</c:v>
                </c:pt>
                <c:pt idx="20">
                  <c:v>1.6871666663791984</c:v>
                </c:pt>
                <c:pt idx="21">
                  <c:v>1.7715000011958182</c:v>
                </c:pt>
                <c:pt idx="22">
                  <c:v>1.8556666723452508</c:v>
                </c:pt>
                <c:pt idx="23">
                  <c:v>1.9398333330173045</c:v>
                </c:pt>
                <c:pt idx="24">
                  <c:v>2.023666666354984</c:v>
                </c:pt>
                <c:pt idx="25">
                  <c:v>2.1100000070873648</c:v>
                </c:pt>
                <c:pt idx="26">
                  <c:v>2.1941666677594185</c:v>
                </c:pt>
                <c:pt idx="27">
                  <c:v>2.2778333374299109</c:v>
                </c:pt>
                <c:pt idx="28">
                  <c:v>2.3616666707675904</c:v>
                </c:pt>
                <c:pt idx="29">
                  <c:v>2.4453333404380828</c:v>
                </c:pt>
                <c:pt idx="30">
                  <c:v>2.5289999996311963</c:v>
                </c:pt>
                <c:pt idx="31">
                  <c:v>2.6158333418425173</c:v>
                </c:pt>
                <c:pt idx="32">
                  <c:v>2.700166666181758</c:v>
                </c:pt>
                <c:pt idx="33">
                  <c:v>2.7838333358522505</c:v>
                </c:pt>
                <c:pt idx="34">
                  <c:v>2.8681666706688702</c:v>
                </c:pt>
                <c:pt idx="35">
                  <c:v>2.9523333418183029</c:v>
                </c:pt>
                <c:pt idx="36">
                  <c:v>3.0360000010114163</c:v>
                </c:pt>
                <c:pt idx="37">
                  <c:v>3.1228333327453583</c:v>
                </c:pt>
                <c:pt idx="38">
                  <c:v>3.2066666660830379</c:v>
                </c:pt>
                <c:pt idx="39">
                  <c:v>3.2903333357535303</c:v>
                </c:pt>
                <c:pt idx="40">
                  <c:v>3.3740000054240227</c:v>
                </c:pt>
                <c:pt idx="41">
                  <c:v>3.4578333387617022</c:v>
                </c:pt>
                <c:pt idx="42">
                  <c:v>3.5415000084321946</c:v>
                </c:pt>
                <c:pt idx="43">
                  <c:v>3.6283333401661366</c:v>
                </c:pt>
                <c:pt idx="44">
                  <c:v>3.7119999993592501</c:v>
                </c:pt>
                <c:pt idx="45">
                  <c:v>3.7958333326969296</c:v>
                </c:pt>
                <c:pt idx="46">
                  <c:v>3.879500002367422</c:v>
                </c:pt>
                <c:pt idx="47">
                  <c:v>3.9638333371840417</c:v>
                </c:pt>
                <c:pt idx="48">
                  <c:v>4.0476666705217212</c:v>
                </c:pt>
                <c:pt idx="49">
                  <c:v>4.1343333385884762</c:v>
                </c:pt>
                <c:pt idx="50">
                  <c:v>4.2180000082589686</c:v>
                </c:pt>
                <c:pt idx="51">
                  <c:v>4.3018333415966481</c:v>
                </c:pt>
                <c:pt idx="52">
                  <c:v>4.3856666749343276</c:v>
                </c:pt>
                <c:pt idx="53">
                  <c:v>4.4696666719391942</c:v>
                </c:pt>
                <c:pt idx="54">
                  <c:v>4.5535000052768737</c:v>
                </c:pt>
                <c:pt idx="55">
                  <c:v>4.6403333370108157</c:v>
                </c:pt>
                <c:pt idx="56">
                  <c:v>4.7255000006407499</c:v>
                </c:pt>
                <c:pt idx="57">
                  <c:v>4.812333332374692</c:v>
                </c:pt>
                <c:pt idx="58">
                  <c:v>4.899166674586013</c:v>
                </c:pt>
                <c:pt idx="59">
                  <c:v>4.9830000079236925</c:v>
                </c:pt>
                <c:pt idx="60">
                  <c:v>5.0731666653882712</c:v>
                </c:pt>
                <c:pt idx="61">
                  <c:v>5.1568333350587636</c:v>
                </c:pt>
                <c:pt idx="62">
                  <c:v>5.2425000001676381</c:v>
                </c:pt>
                <c:pt idx="63">
                  <c:v>5.3266666713170707</c:v>
                </c:pt>
                <c:pt idx="64">
                  <c:v>5.4103333409875631</c:v>
                </c:pt>
                <c:pt idx="65">
                  <c:v>5.4941666743252426</c:v>
                </c:pt>
                <c:pt idx="66">
                  <c:v>5.5778333335183561</c:v>
                </c:pt>
                <c:pt idx="67">
                  <c:v>5.6646666652522981</c:v>
                </c:pt>
                <c:pt idx="68">
                  <c:v>5.7483333349227905</c:v>
                </c:pt>
                <c:pt idx="69">
                  <c:v>5.83216666826047</c:v>
                </c:pt>
                <c:pt idx="70">
                  <c:v>5.9158333379309624</c:v>
                </c:pt>
                <c:pt idx="71">
                  <c:v>5.9999999986030161</c:v>
                </c:pt>
                <c:pt idx="72">
                  <c:v>6.0838333319406956</c:v>
                </c:pt>
                <c:pt idx="73">
                  <c:v>6.1706666741520166</c:v>
                </c:pt>
                <c:pt idx="74">
                  <c:v>6.2543333333451301</c:v>
                </c:pt>
                <c:pt idx="75">
                  <c:v>6.3383333408273757</c:v>
                </c:pt>
                <c:pt idx="76">
                  <c:v>6.4223333378322423</c:v>
                </c:pt>
                <c:pt idx="77">
                  <c:v>6.5069999999832362</c:v>
                </c:pt>
                <c:pt idx="78">
                  <c:v>6.5913333347998559</c:v>
                </c:pt>
                <c:pt idx="79">
                  <c:v>6.678166666533798</c:v>
                </c:pt>
                <c:pt idx="80">
                  <c:v>6.7623333376832306</c:v>
                </c:pt>
                <c:pt idx="81">
                  <c:v>6.8466666724998504</c:v>
                </c:pt>
                <c:pt idx="82">
                  <c:v>6.9303333421703428</c:v>
                </c:pt>
                <c:pt idx="83">
                  <c:v>7.0140000013634562</c:v>
                </c:pt>
                <c:pt idx="84">
                  <c:v>7.0978333347011358</c:v>
                </c:pt>
                <c:pt idx="85">
                  <c:v>7.1846666664350778</c:v>
                </c:pt>
                <c:pt idx="86">
                  <c:v>7.2681666724383831</c:v>
                </c:pt>
                <c:pt idx="87">
                  <c:v>7.3551666678395122</c:v>
                </c:pt>
                <c:pt idx="88">
                  <c:v>7.4428333388641477</c:v>
                </c:pt>
                <c:pt idx="89">
                  <c:v>7.5304999994114041</c:v>
                </c:pt>
                <c:pt idx="90">
                  <c:v>7.6178333326242864</c:v>
                </c:pt>
                <c:pt idx="91">
                  <c:v>7.7025000052526593</c:v>
                </c:pt>
                <c:pt idx="92">
                  <c:v>7.7858333371113986</c:v>
                </c:pt>
                <c:pt idx="93">
                  <c:v>7.8720000036992133</c:v>
                </c:pt>
                <c:pt idx="94">
                  <c:v>7.9553333355579525</c:v>
                </c:pt>
                <c:pt idx="95">
                  <c:v>8.0426666687708348</c:v>
                </c:pt>
                <c:pt idx="96">
                  <c:v>8.1263333384413272</c:v>
                </c:pt>
                <c:pt idx="97">
                  <c:v>8.2136666716542095</c:v>
                </c:pt>
                <c:pt idx="98">
                  <c:v>8.2970000035129488</c:v>
                </c:pt>
                <c:pt idx="99">
                  <c:v>8.3811666746623814</c:v>
                </c:pt>
                <c:pt idx="100">
                  <c:v>8.465166671667248</c:v>
                </c:pt>
                <c:pt idx="101">
                  <c:v>8.5491666686721146</c:v>
                </c:pt>
                <c:pt idx="102">
                  <c:v>8.632833338342607</c:v>
                </c:pt>
                <c:pt idx="103">
                  <c:v>8.7201666715554893</c:v>
                </c:pt>
                <c:pt idx="104">
                  <c:v>8.8045000063721091</c:v>
                </c:pt>
                <c:pt idx="105">
                  <c:v>8.8885000033769757</c:v>
                </c:pt>
                <c:pt idx="106">
                  <c:v>8.9723333367146552</c:v>
                </c:pt>
                <c:pt idx="107">
                  <c:v>9.0561666700523347</c:v>
                </c:pt>
                <c:pt idx="108">
                  <c:v>9.1398333397228271</c:v>
                </c:pt>
                <c:pt idx="109">
                  <c:v>9.2271666729357094</c:v>
                </c:pt>
                <c:pt idx="110">
                  <c:v>9.3115000077523291</c:v>
                </c:pt>
                <c:pt idx="111">
                  <c:v>9.3951666669454426</c:v>
                </c:pt>
                <c:pt idx="112">
                  <c:v>9.478833336615935</c:v>
                </c:pt>
                <c:pt idx="113">
                  <c:v>9.5631666714325547</c:v>
                </c:pt>
                <c:pt idx="114">
                  <c:v>9.6473333321046084</c:v>
                </c:pt>
                <c:pt idx="115">
                  <c:v>9.7346666653174907</c:v>
                </c:pt>
                <c:pt idx="116">
                  <c:v>9.8184999986551702</c:v>
                </c:pt>
                <c:pt idx="117">
                  <c:v>9.9025000061374158</c:v>
                </c:pt>
                <c:pt idx="118">
                  <c:v>9.9863333394750953</c:v>
                </c:pt>
                <c:pt idx="119">
                  <c:v>10.070166672812775</c:v>
                </c:pt>
                <c:pt idx="120">
                  <c:v>10.154166669817641</c:v>
                </c:pt>
                <c:pt idx="121">
                  <c:v>10.241166665218771</c:v>
                </c:pt>
                <c:pt idx="122">
                  <c:v>10.325666674179956</c:v>
                </c:pt>
                <c:pt idx="123">
                  <c:v>10.409666671184823</c:v>
                </c:pt>
                <c:pt idx="124">
                  <c:v>10.493333340855315</c:v>
                </c:pt>
                <c:pt idx="125">
                  <c:v>10.577166674192995</c:v>
                </c:pt>
                <c:pt idx="126">
                  <c:v>10.661166671197861</c:v>
                </c:pt>
                <c:pt idx="127">
                  <c:v>10.745166668202728</c:v>
                </c:pt>
                <c:pt idx="128">
                  <c:v>10.832166674081236</c:v>
                </c:pt>
                <c:pt idx="129">
                  <c:v>10.916166671086103</c:v>
                </c:pt>
                <c:pt idx="130">
                  <c:v>10.999833340756595</c:v>
                </c:pt>
                <c:pt idx="131">
                  <c:v>11.084166665095836</c:v>
                </c:pt>
                <c:pt idx="132">
                  <c:v>11.168333336245269</c:v>
                </c:pt>
                <c:pt idx="133">
                  <c:v>11.252166669582948</c:v>
                </c:pt>
                <c:pt idx="134">
                  <c:v>11.33950000279583</c:v>
                </c:pt>
                <c:pt idx="135">
                  <c:v>11.423666673945263</c:v>
                </c:pt>
                <c:pt idx="136">
                  <c:v>11.50866667390801</c:v>
                </c:pt>
                <c:pt idx="137">
                  <c:v>11.599000005517155</c:v>
                </c:pt>
                <c:pt idx="138">
                  <c:v>11.683166666189209</c:v>
                </c:pt>
                <c:pt idx="139">
                  <c:v>11.767166673671454</c:v>
                </c:pt>
                <c:pt idx="140">
                  <c:v>11.854833334218711</c:v>
                </c:pt>
                <c:pt idx="141">
                  <c:v>11.93866666755639</c:v>
                </c:pt>
                <c:pt idx="142">
                  <c:v>12.022666675038636</c:v>
                </c:pt>
                <c:pt idx="143">
                  <c:v>12.106999999377877</c:v>
                </c:pt>
                <c:pt idx="144">
                  <c:v>12.191166670527309</c:v>
                </c:pt>
                <c:pt idx="145">
                  <c:v>12.275500005343929</c:v>
                </c:pt>
                <c:pt idx="146">
                  <c:v>12.362833338556811</c:v>
                </c:pt>
                <c:pt idx="147">
                  <c:v>12.446999999228865</c:v>
                </c:pt>
                <c:pt idx="148">
                  <c:v>12.531333334045485</c:v>
                </c:pt>
                <c:pt idx="149">
                  <c:v>12.615500005194917</c:v>
                </c:pt>
                <c:pt idx="150">
                  <c:v>12.699833340011537</c:v>
                </c:pt>
                <c:pt idx="151">
                  <c:v>12.784500002162531</c:v>
                </c:pt>
                <c:pt idx="152">
                  <c:v>12.871833335375413</c:v>
                </c:pt>
                <c:pt idx="153">
                  <c:v>12.956166670192033</c:v>
                </c:pt>
                <c:pt idx="154">
                  <c:v>13.040833332343027</c:v>
                </c:pt>
                <c:pt idx="155">
                  <c:v>13.125166667159647</c:v>
                </c:pt>
                <c:pt idx="156">
                  <c:v>13.209333338309079</c:v>
                </c:pt>
                <c:pt idx="157">
                  <c:v>13.293666673125699</c:v>
                </c:pt>
                <c:pt idx="158">
                  <c:v>13.381000006338581</c:v>
                </c:pt>
                <c:pt idx="159">
                  <c:v>13.464666665531695</c:v>
                </c:pt>
                <c:pt idx="160">
                  <c:v>13.549000000348315</c:v>
                </c:pt>
                <c:pt idx="161">
                  <c:v>13.633166671497747</c:v>
                </c:pt>
                <c:pt idx="162">
                  <c:v>13.717333332169801</c:v>
                </c:pt>
                <c:pt idx="163">
                  <c:v>13.801666666986421</c:v>
                </c:pt>
                <c:pt idx="164">
                  <c:v>13.889500001678243</c:v>
                </c:pt>
                <c:pt idx="165">
                  <c:v>13.973833336494863</c:v>
                </c:pt>
                <c:pt idx="166">
                  <c:v>14.058000007644296</c:v>
                </c:pt>
                <c:pt idx="167">
                  <c:v>14.142333331983536</c:v>
                </c:pt>
                <c:pt idx="168">
                  <c:v>14.227000004611909</c:v>
                </c:pt>
                <c:pt idx="169">
                  <c:v>14.311333339428529</c:v>
                </c:pt>
                <c:pt idx="170">
                  <c:v>14.398666672641411</c:v>
                </c:pt>
                <c:pt idx="171">
                  <c:v>14.482833333313465</c:v>
                </c:pt>
                <c:pt idx="172">
                  <c:v>14.567666669609025</c:v>
                </c:pt>
                <c:pt idx="173">
                  <c:v>14.651833340758458</c:v>
                </c:pt>
                <c:pt idx="174">
                  <c:v>14.736166665097699</c:v>
                </c:pt>
                <c:pt idx="175">
                  <c:v>14.820333336247131</c:v>
                </c:pt>
                <c:pt idx="176">
                  <c:v>14.903833331773058</c:v>
                </c:pt>
                <c:pt idx="177">
                  <c:v>14.987833339255303</c:v>
                </c:pt>
                <c:pt idx="178">
                  <c:v>15.071499998448417</c:v>
                </c:pt>
                <c:pt idx="179">
                  <c:v>15.155666669597849</c:v>
                </c:pt>
                <c:pt idx="180">
                  <c:v>15.240000004414469</c:v>
                </c:pt>
                <c:pt idx="181">
                  <c:v>15.324166665086523</c:v>
                </c:pt>
                <c:pt idx="182">
                  <c:v>15.408166672568768</c:v>
                </c:pt>
                <c:pt idx="183">
                  <c:v>15.491666668094695</c:v>
                </c:pt>
                <c:pt idx="184">
                  <c:v>15.576333340723068</c:v>
                </c:pt>
                <c:pt idx="185">
                  <c:v>15.660666675539687</c:v>
                </c:pt>
                <c:pt idx="186">
                  <c:v>15.744833336211741</c:v>
                </c:pt>
                <c:pt idx="187">
                  <c:v>15.829166671028361</c:v>
                </c:pt>
                <c:pt idx="188">
                  <c:v>15.913833333179355</c:v>
                </c:pt>
                <c:pt idx="189">
                  <c:v>15.998166667995974</c:v>
                </c:pt>
                <c:pt idx="190">
                  <c:v>16.08166667399928</c:v>
                </c:pt>
                <c:pt idx="191">
                  <c:v>16.165500007336959</c:v>
                </c:pt>
                <c:pt idx="192">
                  <c:v>16.249833342153579</c:v>
                </c:pt>
                <c:pt idx="193">
                  <c:v>16.333833339158446</c:v>
                </c:pt>
                <c:pt idx="194">
                  <c:v>16.417833336163312</c:v>
                </c:pt>
                <c:pt idx="195">
                  <c:v>16.502333334647119</c:v>
                </c:pt>
                <c:pt idx="196">
                  <c:v>16.585666666505858</c:v>
                </c:pt>
                <c:pt idx="197">
                  <c:v>16.670000001322478</c:v>
                </c:pt>
                <c:pt idx="198">
                  <c:v>16.754166672471911</c:v>
                </c:pt>
                <c:pt idx="199">
                  <c:v>16.83850000728853</c:v>
                </c:pt>
                <c:pt idx="200">
                  <c:v>16.922666667960584</c:v>
                </c:pt>
                <c:pt idx="201">
                  <c:v>17.007000002777204</c:v>
                </c:pt>
                <c:pt idx="202">
                  <c:v>17.090333334635943</c:v>
                </c:pt>
                <c:pt idx="203">
                  <c:v>17.17533333459869</c:v>
                </c:pt>
                <c:pt idx="204">
                  <c:v>17.260666672373191</c:v>
                </c:pt>
                <c:pt idx="205">
                  <c:v>17.345999999670312</c:v>
                </c:pt>
                <c:pt idx="206">
                  <c:v>17.431333337444812</c:v>
                </c:pt>
                <c:pt idx="207">
                  <c:v>17.516500001074746</c:v>
                </c:pt>
                <c:pt idx="208">
                  <c:v>17.600999999558553</c:v>
                </c:pt>
                <c:pt idx="209">
                  <c:v>17.685500008519739</c:v>
                </c:pt>
                <c:pt idx="210">
                  <c:v>17.77083333581686</c:v>
                </c:pt>
                <c:pt idx="211">
                  <c:v>17.855000006966293</c:v>
                </c:pt>
                <c:pt idx="212">
                  <c:v>17.939333341782913</c:v>
                </c:pt>
                <c:pt idx="213">
                  <c:v>18.023500002454966</c:v>
                </c:pt>
                <c:pt idx="214">
                  <c:v>18.107000008458272</c:v>
                </c:pt>
              </c:numCache>
            </c:numRef>
          </c:xVal>
          <c:yVal>
            <c:numRef>
              <c:f>Meas!$AL$2:$AL$7001</c:f>
              <c:numCache>
                <c:formatCode>General</c:formatCode>
                <c:ptCount val="7000"/>
                <c:pt idx="0">
                  <c:v>0</c:v>
                </c:pt>
                <c:pt idx="1">
                  <c:v>0.51779667172488941</c:v>
                </c:pt>
                <c:pt idx="2">
                  <c:v>0.4620136493875352</c:v>
                </c:pt>
                <c:pt idx="3">
                  <c:v>0.36692174735536981</c:v>
                </c:pt>
                <c:pt idx="4">
                  <c:v>0.42162518864556603</c:v>
                </c:pt>
                <c:pt idx="5">
                  <c:v>0.44329245111619903</c:v>
                </c:pt>
                <c:pt idx="6">
                  <c:v>0.39218121692825786</c:v>
                </c:pt>
                <c:pt idx="7">
                  <c:v>0.45979825727762058</c:v>
                </c:pt>
                <c:pt idx="8">
                  <c:v>0.46438131011798012</c:v>
                </c:pt>
                <c:pt idx="9">
                  <c:v>0.43347337044973439</c:v>
                </c:pt>
                <c:pt idx="10">
                  <c:v>0.44025219642305502</c:v>
                </c:pt>
                <c:pt idx="11">
                  <c:v>0.37289339829872015</c:v>
                </c:pt>
                <c:pt idx="12">
                  <c:v>0.38006748949467434</c:v>
                </c:pt>
                <c:pt idx="13">
                  <c:v>0.44381210456436881</c:v>
                </c:pt>
                <c:pt idx="14">
                  <c:v>0.43629683331452696</c:v>
                </c:pt>
                <c:pt idx="15">
                  <c:v>0.42692794153539387</c:v>
                </c:pt>
                <c:pt idx="16">
                  <c:v>0.35203775973779428</c:v>
                </c:pt>
                <c:pt idx="17">
                  <c:v>0.41952745662963709</c:v>
                </c:pt>
                <c:pt idx="18">
                  <c:v>0.48960658861836526</c:v>
                </c:pt>
                <c:pt idx="19">
                  <c:v>0.46265220692049713</c:v>
                </c:pt>
                <c:pt idx="20">
                  <c:v>0.39669525074322337</c:v>
                </c:pt>
                <c:pt idx="21">
                  <c:v>0.3619065846627384</c:v>
                </c:pt>
                <c:pt idx="22">
                  <c:v>0.39716245662963706</c:v>
                </c:pt>
                <c:pt idx="23">
                  <c:v>0.37862602090203967</c:v>
                </c:pt>
                <c:pt idx="24">
                  <c:v>0.38281325298222663</c:v>
                </c:pt>
                <c:pt idx="25">
                  <c:v>0.42559045276273583</c:v>
                </c:pt>
                <c:pt idx="26">
                  <c:v>0.38778283321749929</c:v>
                </c:pt>
                <c:pt idx="27">
                  <c:v>0.36107242987343308</c:v>
                </c:pt>
                <c:pt idx="28">
                  <c:v>0.4105911354532274</c:v>
                </c:pt>
                <c:pt idx="29">
                  <c:v>0.39443965395310571</c:v>
                </c:pt>
                <c:pt idx="30">
                  <c:v>0.37312283049181888</c:v>
                </c:pt>
                <c:pt idx="31">
                  <c:v>0.32486010758206402</c:v>
                </c:pt>
                <c:pt idx="32">
                  <c:v>0.33942032836160457</c:v>
                </c:pt>
                <c:pt idx="33">
                  <c:v>0.3698699018517958</c:v>
                </c:pt>
                <c:pt idx="34">
                  <c:v>0.37303602209912323</c:v>
                </c:pt>
                <c:pt idx="35">
                  <c:v>0.34353653546810392</c:v>
                </c:pt>
                <c:pt idx="36">
                  <c:v>0.30065642493167499</c:v>
                </c:pt>
                <c:pt idx="37">
                  <c:v>0.28789869178427124</c:v>
                </c:pt>
                <c:pt idx="38">
                  <c:v>0.30410576555624608</c:v>
                </c:pt>
                <c:pt idx="39">
                  <c:v>0.27997863168255688</c:v>
                </c:pt>
                <c:pt idx="40">
                  <c:v>0.33820146966321818</c:v>
                </c:pt>
                <c:pt idx="41">
                  <c:v>0.34915143853800285</c:v>
                </c:pt>
                <c:pt idx="42">
                  <c:v>0.28361015898940145</c:v>
                </c:pt>
                <c:pt idx="43">
                  <c:v>0.30928527641161008</c:v>
                </c:pt>
                <c:pt idx="44">
                  <c:v>0.33055861437789613</c:v>
                </c:pt>
                <c:pt idx="45">
                  <c:v>0.32563812952084481</c:v>
                </c:pt>
                <c:pt idx="46">
                  <c:v>0.36409554306864711</c:v>
                </c:pt>
                <c:pt idx="47">
                  <c:v>0.39196298506809873</c:v>
                </c:pt>
                <c:pt idx="48">
                  <c:v>0.44609931831655564</c:v>
                </c:pt>
                <c:pt idx="49">
                  <c:v>0.4829413318926119</c:v>
                </c:pt>
                <c:pt idx="50">
                  <c:v>0.51082323702769905</c:v>
                </c:pt>
                <c:pt idx="51">
                  <c:v>0.59134962350656228</c:v>
                </c:pt>
                <c:pt idx="52">
                  <c:v>0.62662460194670233</c:v>
                </c:pt>
                <c:pt idx="53">
                  <c:v>0.74943575543222207</c:v>
                </c:pt>
                <c:pt idx="54">
                  <c:v>0.77479763644266109</c:v>
                </c:pt>
                <c:pt idx="55">
                  <c:v>0.8256030752929977</c:v>
                </c:pt>
                <c:pt idx="56">
                  <c:v>0.9471406353002696</c:v>
                </c:pt>
                <c:pt idx="57">
                  <c:v>0.84251913782237597</c:v>
                </c:pt>
                <c:pt idx="58">
                  <c:v>0.76525684434259122</c:v>
                </c:pt>
                <c:pt idx="59">
                  <c:v>0.80160556175430908</c:v>
                </c:pt>
                <c:pt idx="60">
                  <c:v>0.89792406547251336</c:v>
                </c:pt>
                <c:pt idx="61">
                  <c:v>0.87218105393410184</c:v>
                </c:pt>
                <c:pt idx="62">
                  <c:v>0.90433034188807548</c:v>
                </c:pt>
                <c:pt idx="63">
                  <c:v>0.98778335536919049</c:v>
                </c:pt>
                <c:pt idx="64">
                  <c:v>0.94277010648160464</c:v>
                </c:pt>
                <c:pt idx="65">
                  <c:v>0.93692713169392228</c:v>
                </c:pt>
                <c:pt idx="66">
                  <c:v>1.0046646379514508</c:v>
                </c:pt>
                <c:pt idx="67">
                  <c:v>1.0112326722614118</c:v>
                </c:pt>
                <c:pt idx="68">
                  <c:v>1.0446736105552137</c:v>
                </c:pt>
                <c:pt idx="69">
                  <c:v>1.1140269370583404</c:v>
                </c:pt>
                <c:pt idx="70">
                  <c:v>1.3320971409270415</c:v>
                </c:pt>
                <c:pt idx="71">
                  <c:v>1.2042186202452316</c:v>
                </c:pt>
                <c:pt idx="72">
                  <c:v>1.4414206398153315</c:v>
                </c:pt>
                <c:pt idx="73">
                  <c:v>1.6858790015760423</c:v>
                </c:pt>
                <c:pt idx="74">
                  <c:v>1.7676463368759536</c:v>
                </c:pt>
                <c:pt idx="75">
                  <c:v>1.9584923559393173</c:v>
                </c:pt>
                <c:pt idx="76">
                  <c:v>2.1349585377939819</c:v>
                </c:pt>
                <c:pt idx="77">
                  <c:v>2.2769096074522399</c:v>
                </c:pt>
                <c:pt idx="78">
                  <c:v>2.4496720175349589</c:v>
                </c:pt>
                <c:pt idx="79">
                  <c:v>2.384373853566224</c:v>
                </c:pt>
                <c:pt idx="80">
                  <c:v>2.2326460196033402</c:v>
                </c:pt>
                <c:pt idx="81">
                  <c:v>2.4239481328369594</c:v>
                </c:pt>
                <c:pt idx="82">
                  <c:v>2.5470514536658158</c:v>
                </c:pt>
                <c:pt idx="83">
                  <c:v>2.9195252429108307</c:v>
                </c:pt>
                <c:pt idx="84">
                  <c:v>3.0716633666739281</c:v>
                </c:pt>
                <c:pt idx="85">
                  <c:v>3.1390766581365188</c:v>
                </c:pt>
                <c:pt idx="86">
                  <c:v>3.2487345327198582</c:v>
                </c:pt>
                <c:pt idx="87">
                  <c:v>3.5403905026866869</c:v>
                </c:pt>
                <c:pt idx="88">
                  <c:v>3.7999078992067479</c:v>
                </c:pt>
                <c:pt idx="89">
                  <c:v>3.9176687325758524</c:v>
                </c:pt>
                <c:pt idx="90">
                  <c:v>3.7514106268415066</c:v>
                </c:pt>
                <c:pt idx="91">
                  <c:v>3.8583497519710805</c:v>
                </c:pt>
                <c:pt idx="92">
                  <c:v>3.7248218127970971</c:v>
                </c:pt>
                <c:pt idx="93">
                  <c:v>3.8734611885949306</c:v>
                </c:pt>
                <c:pt idx="94">
                  <c:v>3.8969013913450663</c:v>
                </c:pt>
                <c:pt idx="95">
                  <c:v>4.0519000951861619</c:v>
                </c:pt>
                <c:pt idx="96">
                  <c:v>4.358550958238764</c:v>
                </c:pt>
                <c:pt idx="97">
                  <c:v>4.6246094990432161</c:v>
                </c:pt>
                <c:pt idx="98">
                  <c:v>5.172610393327381</c:v>
                </c:pt>
                <c:pt idx="99">
                  <c:v>5.2116186618570994</c:v>
                </c:pt>
                <c:pt idx="100">
                  <c:v>4.9844927602763249</c:v>
                </c:pt>
                <c:pt idx="101">
                  <c:v>5.1995698685832874</c:v>
                </c:pt>
                <c:pt idx="102">
                  <c:v>5.2337259507085347</c:v>
                </c:pt>
                <c:pt idx="103">
                  <c:v>5.4844325420890643</c:v>
                </c:pt>
                <c:pt idx="104">
                  <c:v>5.7233081042751346</c:v>
                </c:pt>
                <c:pt idx="105">
                  <c:v>6.1193835980127096</c:v>
                </c:pt>
                <c:pt idx="106">
                  <c:v>6.4958783114221621</c:v>
                </c:pt>
                <c:pt idx="107">
                  <c:v>6.9376901715946113</c:v>
                </c:pt>
                <c:pt idx="108">
                  <c:v>7.0339083682892642</c:v>
                </c:pt>
                <c:pt idx="109">
                  <c:v>7.268021365141669</c:v>
                </c:pt>
                <c:pt idx="110">
                  <c:v>7.5173041620252574</c:v>
                </c:pt>
                <c:pt idx="111">
                  <c:v>7.9102161031832035</c:v>
                </c:pt>
                <c:pt idx="112">
                  <c:v>8.1747071081874889</c:v>
                </c:pt>
                <c:pt idx="113">
                  <c:v>8.4502302103809832</c:v>
                </c:pt>
                <c:pt idx="114">
                  <c:v>8.8562669939711061</c:v>
                </c:pt>
                <c:pt idx="115">
                  <c:v>9.2335829198348982</c:v>
                </c:pt>
                <c:pt idx="116">
                  <c:v>9.5315931621830465</c:v>
                </c:pt>
                <c:pt idx="117">
                  <c:v>10.174805347487185</c:v>
                </c:pt>
                <c:pt idx="118">
                  <c:v>10.735491894368453</c:v>
                </c:pt>
                <c:pt idx="119">
                  <c:v>11.656271812369146</c:v>
                </c:pt>
                <c:pt idx="120">
                  <c:v>12.386261392161803</c:v>
                </c:pt>
                <c:pt idx="121">
                  <c:v>13.307731949528204</c:v>
                </c:pt>
                <c:pt idx="122">
                  <c:v>14.614729215757727</c:v>
                </c:pt>
                <c:pt idx="123">
                  <c:v>15.75669483520948</c:v>
                </c:pt>
                <c:pt idx="124">
                  <c:v>16.38153161124708</c:v>
                </c:pt>
                <c:pt idx="125">
                  <c:v>17.247713140465134</c:v>
                </c:pt>
                <c:pt idx="126">
                  <c:v>18.026989176254091</c:v>
                </c:pt>
                <c:pt idx="127">
                  <c:v>18.967701674324744</c:v>
                </c:pt>
                <c:pt idx="128">
                  <c:v>20.314988259031875</c:v>
                </c:pt>
                <c:pt idx="129">
                  <c:v>22.473924029298608</c:v>
                </c:pt>
                <c:pt idx="130">
                  <c:v>24.159049604997332</c:v>
                </c:pt>
                <c:pt idx="131">
                  <c:v>27.904125375499085</c:v>
                </c:pt>
                <c:pt idx="132">
                  <c:v>30.791773730531748</c:v>
                </c:pt>
                <c:pt idx="133">
                  <c:v>32.973783308015825</c:v>
                </c:pt>
                <c:pt idx="134">
                  <c:v>37.053155100682169</c:v>
                </c:pt>
                <c:pt idx="135">
                  <c:v>40.060180560607513</c:v>
                </c:pt>
                <c:pt idx="136">
                  <c:v>43.070800250749755</c:v>
                </c:pt>
                <c:pt idx="137">
                  <c:v>47.003862442382065</c:v>
                </c:pt>
                <c:pt idx="138">
                  <c:v>51.410976440338672</c:v>
                </c:pt>
                <c:pt idx="139">
                  <c:v>56.779916019837223</c:v>
                </c:pt>
                <c:pt idx="140">
                  <c:v>61.095190811955582</c:v>
                </c:pt>
                <c:pt idx="141">
                  <c:v>65.573832812819276</c:v>
                </c:pt>
                <c:pt idx="142">
                  <c:v>70.199632927833008</c:v>
                </c:pt>
                <c:pt idx="143">
                  <c:v>75.407645593925594</c:v>
                </c:pt>
                <c:pt idx="144">
                  <c:v>81.709296632773089</c:v>
                </c:pt>
                <c:pt idx="145">
                  <c:v>89.346565645921189</c:v>
                </c:pt>
                <c:pt idx="146">
                  <c:v>95.9434796406088</c:v>
                </c:pt>
                <c:pt idx="147">
                  <c:v>101.90828485163182</c:v>
                </c:pt>
                <c:pt idx="148">
                  <c:v>109.19359539938903</c:v>
                </c:pt>
                <c:pt idx="149">
                  <c:v>114.75475148261309</c:v>
                </c:pt>
                <c:pt idx="150">
                  <c:v>119.83721973165686</c:v>
                </c:pt>
                <c:pt idx="151">
                  <c:v>124.01988238026718</c:v>
                </c:pt>
                <c:pt idx="152">
                  <c:v>126.99337093870825</c:v>
                </c:pt>
                <c:pt idx="153">
                  <c:v>126.4339591620565</c:v>
                </c:pt>
                <c:pt idx="154">
                  <c:v>125.46203609388868</c:v>
                </c:pt>
                <c:pt idx="155">
                  <c:v>123.98701939519825</c:v>
                </c:pt>
                <c:pt idx="156">
                  <c:v>114.36024346928428</c:v>
                </c:pt>
                <c:pt idx="157">
                  <c:v>89.252015023133168</c:v>
                </c:pt>
                <c:pt idx="158">
                  <c:v>68.112102359052969</c:v>
                </c:pt>
                <c:pt idx="159">
                  <c:v>69.329115267113608</c:v>
                </c:pt>
                <c:pt idx="160">
                  <c:v>80.586377631838261</c:v>
                </c:pt>
                <c:pt idx="161">
                  <c:v>91.22464776399444</c:v>
                </c:pt>
                <c:pt idx="162">
                  <c:v>92.735097992340897</c:v>
                </c:pt>
                <c:pt idx="163">
                  <c:v>95.104007042023753</c:v>
                </c:pt>
                <c:pt idx="164">
                  <c:v>99.42887388430583</c:v>
                </c:pt>
                <c:pt idx="165">
                  <c:v>91.054931915314839</c:v>
                </c:pt>
                <c:pt idx="166">
                  <c:v>69.229450677498107</c:v>
                </c:pt>
                <c:pt idx="167">
                  <c:v>66.75157169512255</c:v>
                </c:pt>
                <c:pt idx="168">
                  <c:v>77.796897991575477</c:v>
                </c:pt>
                <c:pt idx="169">
                  <c:v>86.699189399213964</c:v>
                </c:pt>
                <c:pt idx="170">
                  <c:v>92.313962053064515</c:v>
                </c:pt>
                <c:pt idx="171">
                  <c:v>89.117011177212603</c:v>
                </c:pt>
                <c:pt idx="172">
                  <c:v>83.725911036400177</c:v>
                </c:pt>
                <c:pt idx="173">
                  <c:v>80.221114022414838</c:v>
                </c:pt>
                <c:pt idx="174">
                  <c:v>78.274671950064274</c:v>
                </c:pt>
                <c:pt idx="175">
                  <c:v>75.369309221729694</c:v>
                </c:pt>
                <c:pt idx="176">
                  <c:v>72.383246775288697</c:v>
                </c:pt>
                <c:pt idx="177">
                  <c:v>69.92290655307977</c:v>
                </c:pt>
                <c:pt idx="178">
                  <c:v>68.793994945237188</c:v>
                </c:pt>
                <c:pt idx="179">
                  <c:v>66.844747603376064</c:v>
                </c:pt>
                <c:pt idx="180">
                  <c:v>65.158614866451416</c:v>
                </c:pt>
                <c:pt idx="181">
                  <c:v>64.987560110883479</c:v>
                </c:pt>
                <c:pt idx="182">
                  <c:v>65.436158237859942</c:v>
                </c:pt>
                <c:pt idx="183">
                  <c:v>61.781236203612082</c:v>
                </c:pt>
                <c:pt idx="184">
                  <c:v>57.936434988503201</c:v>
                </c:pt>
                <c:pt idx="185">
                  <c:v>50.668168871215528</c:v>
                </c:pt>
                <c:pt idx="186">
                  <c:v>46.091345124466557</c:v>
                </c:pt>
                <c:pt idx="187">
                  <c:v>40.556344707818006</c:v>
                </c:pt>
                <c:pt idx="188">
                  <c:v>34.849731245602186</c:v>
                </c:pt>
                <c:pt idx="189">
                  <c:v>27.061618364668806</c:v>
                </c:pt>
                <c:pt idx="190">
                  <c:v>14.857443537146926</c:v>
                </c:pt>
                <c:pt idx="191">
                  <c:v>-4.7859292705254664</c:v>
                </c:pt>
                <c:pt idx="192">
                  <c:v>-27.080183041159124</c:v>
                </c:pt>
                <c:pt idx="193">
                  <c:v>-34.06159366600594</c:v>
                </c:pt>
                <c:pt idx="194">
                  <c:v>-36.154951636151722</c:v>
                </c:pt>
                <c:pt idx="195">
                  <c:v>-42.193384335668739</c:v>
                </c:pt>
                <c:pt idx="196">
                  <c:v>-43.10157712932525</c:v>
                </c:pt>
                <c:pt idx="197">
                  <c:v>-39.144131218865191</c:v>
                </c:pt>
                <c:pt idx="198">
                  <c:v>-32.82825842279177</c:v>
                </c:pt>
                <c:pt idx="199">
                  <c:v>-26.378318616230967</c:v>
                </c:pt>
                <c:pt idx="200">
                  <c:v>-20.125399504127291</c:v>
                </c:pt>
                <c:pt idx="201">
                  <c:v>-14.461723754761342</c:v>
                </c:pt>
                <c:pt idx="202">
                  <c:v>-10.211904209313019</c:v>
                </c:pt>
                <c:pt idx="203">
                  <c:v>-8.1431227607489021</c:v>
                </c:pt>
                <c:pt idx="204">
                  <c:v>-16.731053364157138</c:v>
                </c:pt>
                <c:pt idx="205">
                  <c:v>-14.993764553090562</c:v>
                </c:pt>
                <c:pt idx="206">
                  <c:v>-3.8610188397166127</c:v>
                </c:pt>
                <c:pt idx="207">
                  <c:v>-2.03186703303024</c:v>
                </c:pt>
                <c:pt idx="208">
                  <c:v>-1.032092060374433</c:v>
                </c:pt>
                <c:pt idx="209">
                  <c:v>0.41808388969798649</c:v>
                </c:pt>
                <c:pt idx="210">
                  <c:v>1.4608520721435838</c:v>
                </c:pt>
                <c:pt idx="211">
                  <c:v>1.1219020057859603</c:v>
                </c:pt>
                <c:pt idx="212">
                  <c:v>0.84059352377994334</c:v>
                </c:pt>
                <c:pt idx="213">
                  <c:v>0.85168727534300759</c:v>
                </c:pt>
                <c:pt idx="214">
                  <c:v>0.70613226426332931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183F-4481-882E-49A7C18B7913}"/>
            </c:ext>
          </c:extLst>
        </c:ser>
        <c:ser>
          <c:idx val="6"/>
          <c:order val="3"/>
          <c:tx>
            <c:strRef>
              <c:f>Test!$J$43:$L$43</c:f>
              <c:strCache>
                <c:ptCount val="1"/>
                <c:pt idx="0">
                  <c:v>HF3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Meas!$B$2:$B$7001</c:f>
              <c:numCache>
                <c:formatCode>0.00</c:formatCode>
                <c:ptCount val="7000"/>
                <c:pt idx="0">
                  <c:v>0</c:v>
                </c:pt>
                <c:pt idx="1">
                  <c:v>8.4000007482245564E-2</c:v>
                </c:pt>
                <c:pt idx="2">
                  <c:v>0.1688333333004266</c:v>
                </c:pt>
                <c:pt idx="3">
                  <c:v>0.25250000297091901</c:v>
                </c:pt>
                <c:pt idx="4">
                  <c:v>0.33666667412035167</c:v>
                </c:pt>
                <c:pt idx="5">
                  <c:v>0.42050000745803118</c:v>
                </c:pt>
                <c:pt idx="6">
                  <c:v>0.50416666665114462</c:v>
                </c:pt>
                <c:pt idx="7">
                  <c:v>0.59100000886246562</c:v>
                </c:pt>
                <c:pt idx="8">
                  <c:v>0.67533333320170641</c:v>
                </c:pt>
                <c:pt idx="9">
                  <c:v>0.75950000435113907</c:v>
                </c:pt>
                <c:pt idx="10">
                  <c:v>0.84316667402163148</c:v>
                </c:pt>
                <c:pt idx="11">
                  <c:v>0.92700000735931098</c:v>
                </c:pt>
                <c:pt idx="12">
                  <c:v>1.0111666680313647</c:v>
                </c:pt>
                <c:pt idx="13">
                  <c:v>1.0979999997653067</c:v>
                </c:pt>
                <c:pt idx="14">
                  <c:v>1.1816666694357991</c:v>
                </c:pt>
                <c:pt idx="15">
                  <c:v>1.2655000027734786</c:v>
                </c:pt>
                <c:pt idx="16">
                  <c:v>1.349166672443971</c:v>
                </c:pt>
                <c:pt idx="17">
                  <c:v>1.4335000072605908</c:v>
                </c:pt>
                <c:pt idx="18">
                  <c:v>1.5171666664537042</c:v>
                </c:pt>
                <c:pt idx="19">
                  <c:v>1.603500007186085</c:v>
                </c:pt>
                <c:pt idx="20">
                  <c:v>1.6871666663791984</c:v>
                </c:pt>
                <c:pt idx="21">
                  <c:v>1.7715000011958182</c:v>
                </c:pt>
                <c:pt idx="22">
                  <c:v>1.8556666723452508</c:v>
                </c:pt>
                <c:pt idx="23">
                  <c:v>1.9398333330173045</c:v>
                </c:pt>
                <c:pt idx="24">
                  <c:v>2.023666666354984</c:v>
                </c:pt>
                <c:pt idx="25">
                  <c:v>2.1100000070873648</c:v>
                </c:pt>
                <c:pt idx="26">
                  <c:v>2.1941666677594185</c:v>
                </c:pt>
                <c:pt idx="27">
                  <c:v>2.2778333374299109</c:v>
                </c:pt>
                <c:pt idx="28">
                  <c:v>2.3616666707675904</c:v>
                </c:pt>
                <c:pt idx="29">
                  <c:v>2.4453333404380828</c:v>
                </c:pt>
                <c:pt idx="30">
                  <c:v>2.5289999996311963</c:v>
                </c:pt>
                <c:pt idx="31">
                  <c:v>2.6158333418425173</c:v>
                </c:pt>
                <c:pt idx="32">
                  <c:v>2.700166666181758</c:v>
                </c:pt>
                <c:pt idx="33">
                  <c:v>2.7838333358522505</c:v>
                </c:pt>
                <c:pt idx="34">
                  <c:v>2.8681666706688702</c:v>
                </c:pt>
                <c:pt idx="35">
                  <c:v>2.9523333418183029</c:v>
                </c:pt>
                <c:pt idx="36">
                  <c:v>3.0360000010114163</c:v>
                </c:pt>
                <c:pt idx="37">
                  <c:v>3.1228333327453583</c:v>
                </c:pt>
                <c:pt idx="38">
                  <c:v>3.2066666660830379</c:v>
                </c:pt>
                <c:pt idx="39">
                  <c:v>3.2903333357535303</c:v>
                </c:pt>
                <c:pt idx="40">
                  <c:v>3.3740000054240227</c:v>
                </c:pt>
                <c:pt idx="41">
                  <c:v>3.4578333387617022</c:v>
                </c:pt>
                <c:pt idx="42">
                  <c:v>3.5415000084321946</c:v>
                </c:pt>
                <c:pt idx="43">
                  <c:v>3.6283333401661366</c:v>
                </c:pt>
                <c:pt idx="44">
                  <c:v>3.7119999993592501</c:v>
                </c:pt>
                <c:pt idx="45">
                  <c:v>3.7958333326969296</c:v>
                </c:pt>
                <c:pt idx="46">
                  <c:v>3.879500002367422</c:v>
                </c:pt>
                <c:pt idx="47">
                  <c:v>3.9638333371840417</c:v>
                </c:pt>
                <c:pt idx="48">
                  <c:v>4.0476666705217212</c:v>
                </c:pt>
                <c:pt idx="49">
                  <c:v>4.1343333385884762</c:v>
                </c:pt>
                <c:pt idx="50">
                  <c:v>4.2180000082589686</c:v>
                </c:pt>
                <c:pt idx="51">
                  <c:v>4.3018333415966481</c:v>
                </c:pt>
                <c:pt idx="52">
                  <c:v>4.3856666749343276</c:v>
                </c:pt>
                <c:pt idx="53">
                  <c:v>4.4696666719391942</c:v>
                </c:pt>
                <c:pt idx="54">
                  <c:v>4.5535000052768737</c:v>
                </c:pt>
                <c:pt idx="55">
                  <c:v>4.6403333370108157</c:v>
                </c:pt>
                <c:pt idx="56">
                  <c:v>4.7255000006407499</c:v>
                </c:pt>
                <c:pt idx="57">
                  <c:v>4.812333332374692</c:v>
                </c:pt>
                <c:pt idx="58">
                  <c:v>4.899166674586013</c:v>
                </c:pt>
                <c:pt idx="59">
                  <c:v>4.9830000079236925</c:v>
                </c:pt>
                <c:pt idx="60">
                  <c:v>5.0731666653882712</c:v>
                </c:pt>
                <c:pt idx="61">
                  <c:v>5.1568333350587636</c:v>
                </c:pt>
                <c:pt idx="62">
                  <c:v>5.2425000001676381</c:v>
                </c:pt>
                <c:pt idx="63">
                  <c:v>5.3266666713170707</c:v>
                </c:pt>
                <c:pt idx="64">
                  <c:v>5.4103333409875631</c:v>
                </c:pt>
                <c:pt idx="65">
                  <c:v>5.4941666743252426</c:v>
                </c:pt>
                <c:pt idx="66">
                  <c:v>5.5778333335183561</c:v>
                </c:pt>
                <c:pt idx="67">
                  <c:v>5.6646666652522981</c:v>
                </c:pt>
                <c:pt idx="68">
                  <c:v>5.7483333349227905</c:v>
                </c:pt>
                <c:pt idx="69">
                  <c:v>5.83216666826047</c:v>
                </c:pt>
                <c:pt idx="70">
                  <c:v>5.9158333379309624</c:v>
                </c:pt>
                <c:pt idx="71">
                  <c:v>5.9999999986030161</c:v>
                </c:pt>
                <c:pt idx="72">
                  <c:v>6.0838333319406956</c:v>
                </c:pt>
                <c:pt idx="73">
                  <c:v>6.1706666741520166</c:v>
                </c:pt>
                <c:pt idx="74">
                  <c:v>6.2543333333451301</c:v>
                </c:pt>
                <c:pt idx="75">
                  <c:v>6.3383333408273757</c:v>
                </c:pt>
                <c:pt idx="76">
                  <c:v>6.4223333378322423</c:v>
                </c:pt>
                <c:pt idx="77">
                  <c:v>6.5069999999832362</c:v>
                </c:pt>
                <c:pt idx="78">
                  <c:v>6.5913333347998559</c:v>
                </c:pt>
                <c:pt idx="79">
                  <c:v>6.678166666533798</c:v>
                </c:pt>
                <c:pt idx="80">
                  <c:v>6.7623333376832306</c:v>
                </c:pt>
                <c:pt idx="81">
                  <c:v>6.8466666724998504</c:v>
                </c:pt>
                <c:pt idx="82">
                  <c:v>6.9303333421703428</c:v>
                </c:pt>
                <c:pt idx="83">
                  <c:v>7.0140000013634562</c:v>
                </c:pt>
                <c:pt idx="84">
                  <c:v>7.0978333347011358</c:v>
                </c:pt>
                <c:pt idx="85">
                  <c:v>7.1846666664350778</c:v>
                </c:pt>
                <c:pt idx="86">
                  <c:v>7.2681666724383831</c:v>
                </c:pt>
                <c:pt idx="87">
                  <c:v>7.3551666678395122</c:v>
                </c:pt>
                <c:pt idx="88">
                  <c:v>7.4428333388641477</c:v>
                </c:pt>
                <c:pt idx="89">
                  <c:v>7.5304999994114041</c:v>
                </c:pt>
                <c:pt idx="90">
                  <c:v>7.6178333326242864</c:v>
                </c:pt>
                <c:pt idx="91">
                  <c:v>7.7025000052526593</c:v>
                </c:pt>
                <c:pt idx="92">
                  <c:v>7.7858333371113986</c:v>
                </c:pt>
                <c:pt idx="93">
                  <c:v>7.8720000036992133</c:v>
                </c:pt>
                <c:pt idx="94">
                  <c:v>7.9553333355579525</c:v>
                </c:pt>
                <c:pt idx="95">
                  <c:v>8.0426666687708348</c:v>
                </c:pt>
                <c:pt idx="96">
                  <c:v>8.1263333384413272</c:v>
                </c:pt>
                <c:pt idx="97">
                  <c:v>8.2136666716542095</c:v>
                </c:pt>
                <c:pt idx="98">
                  <c:v>8.2970000035129488</c:v>
                </c:pt>
                <c:pt idx="99">
                  <c:v>8.3811666746623814</c:v>
                </c:pt>
                <c:pt idx="100">
                  <c:v>8.465166671667248</c:v>
                </c:pt>
                <c:pt idx="101">
                  <c:v>8.5491666686721146</c:v>
                </c:pt>
                <c:pt idx="102">
                  <c:v>8.632833338342607</c:v>
                </c:pt>
                <c:pt idx="103">
                  <c:v>8.7201666715554893</c:v>
                </c:pt>
                <c:pt idx="104">
                  <c:v>8.8045000063721091</c:v>
                </c:pt>
                <c:pt idx="105">
                  <c:v>8.8885000033769757</c:v>
                </c:pt>
                <c:pt idx="106">
                  <c:v>8.9723333367146552</c:v>
                </c:pt>
                <c:pt idx="107">
                  <c:v>9.0561666700523347</c:v>
                </c:pt>
                <c:pt idx="108">
                  <c:v>9.1398333397228271</c:v>
                </c:pt>
                <c:pt idx="109">
                  <c:v>9.2271666729357094</c:v>
                </c:pt>
                <c:pt idx="110">
                  <c:v>9.3115000077523291</c:v>
                </c:pt>
                <c:pt idx="111">
                  <c:v>9.3951666669454426</c:v>
                </c:pt>
                <c:pt idx="112">
                  <c:v>9.478833336615935</c:v>
                </c:pt>
                <c:pt idx="113">
                  <c:v>9.5631666714325547</c:v>
                </c:pt>
                <c:pt idx="114">
                  <c:v>9.6473333321046084</c:v>
                </c:pt>
                <c:pt idx="115">
                  <c:v>9.7346666653174907</c:v>
                </c:pt>
                <c:pt idx="116">
                  <c:v>9.8184999986551702</c:v>
                </c:pt>
                <c:pt idx="117">
                  <c:v>9.9025000061374158</c:v>
                </c:pt>
                <c:pt idx="118">
                  <c:v>9.9863333394750953</c:v>
                </c:pt>
                <c:pt idx="119">
                  <c:v>10.070166672812775</c:v>
                </c:pt>
                <c:pt idx="120">
                  <c:v>10.154166669817641</c:v>
                </c:pt>
                <c:pt idx="121">
                  <c:v>10.241166665218771</c:v>
                </c:pt>
                <c:pt idx="122">
                  <c:v>10.325666674179956</c:v>
                </c:pt>
                <c:pt idx="123">
                  <c:v>10.409666671184823</c:v>
                </c:pt>
                <c:pt idx="124">
                  <c:v>10.493333340855315</c:v>
                </c:pt>
                <c:pt idx="125">
                  <c:v>10.577166674192995</c:v>
                </c:pt>
                <c:pt idx="126">
                  <c:v>10.661166671197861</c:v>
                </c:pt>
                <c:pt idx="127">
                  <c:v>10.745166668202728</c:v>
                </c:pt>
                <c:pt idx="128">
                  <c:v>10.832166674081236</c:v>
                </c:pt>
                <c:pt idx="129">
                  <c:v>10.916166671086103</c:v>
                </c:pt>
                <c:pt idx="130">
                  <c:v>10.999833340756595</c:v>
                </c:pt>
                <c:pt idx="131">
                  <c:v>11.084166665095836</c:v>
                </c:pt>
                <c:pt idx="132">
                  <c:v>11.168333336245269</c:v>
                </c:pt>
                <c:pt idx="133">
                  <c:v>11.252166669582948</c:v>
                </c:pt>
                <c:pt idx="134">
                  <c:v>11.33950000279583</c:v>
                </c:pt>
                <c:pt idx="135">
                  <c:v>11.423666673945263</c:v>
                </c:pt>
                <c:pt idx="136">
                  <c:v>11.50866667390801</c:v>
                </c:pt>
                <c:pt idx="137">
                  <c:v>11.599000005517155</c:v>
                </c:pt>
                <c:pt idx="138">
                  <c:v>11.683166666189209</c:v>
                </c:pt>
                <c:pt idx="139">
                  <c:v>11.767166673671454</c:v>
                </c:pt>
                <c:pt idx="140">
                  <c:v>11.854833334218711</c:v>
                </c:pt>
                <c:pt idx="141">
                  <c:v>11.93866666755639</c:v>
                </c:pt>
                <c:pt idx="142">
                  <c:v>12.022666675038636</c:v>
                </c:pt>
                <c:pt idx="143">
                  <c:v>12.106999999377877</c:v>
                </c:pt>
                <c:pt idx="144">
                  <c:v>12.191166670527309</c:v>
                </c:pt>
                <c:pt idx="145">
                  <c:v>12.275500005343929</c:v>
                </c:pt>
                <c:pt idx="146">
                  <c:v>12.362833338556811</c:v>
                </c:pt>
                <c:pt idx="147">
                  <c:v>12.446999999228865</c:v>
                </c:pt>
                <c:pt idx="148">
                  <c:v>12.531333334045485</c:v>
                </c:pt>
                <c:pt idx="149">
                  <c:v>12.615500005194917</c:v>
                </c:pt>
                <c:pt idx="150">
                  <c:v>12.699833340011537</c:v>
                </c:pt>
                <c:pt idx="151">
                  <c:v>12.784500002162531</c:v>
                </c:pt>
                <c:pt idx="152">
                  <c:v>12.871833335375413</c:v>
                </c:pt>
                <c:pt idx="153">
                  <c:v>12.956166670192033</c:v>
                </c:pt>
                <c:pt idx="154">
                  <c:v>13.040833332343027</c:v>
                </c:pt>
                <c:pt idx="155">
                  <c:v>13.125166667159647</c:v>
                </c:pt>
                <c:pt idx="156">
                  <c:v>13.209333338309079</c:v>
                </c:pt>
                <c:pt idx="157">
                  <c:v>13.293666673125699</c:v>
                </c:pt>
                <c:pt idx="158">
                  <c:v>13.381000006338581</c:v>
                </c:pt>
                <c:pt idx="159">
                  <c:v>13.464666665531695</c:v>
                </c:pt>
                <c:pt idx="160">
                  <c:v>13.549000000348315</c:v>
                </c:pt>
                <c:pt idx="161">
                  <c:v>13.633166671497747</c:v>
                </c:pt>
                <c:pt idx="162">
                  <c:v>13.717333332169801</c:v>
                </c:pt>
                <c:pt idx="163">
                  <c:v>13.801666666986421</c:v>
                </c:pt>
                <c:pt idx="164">
                  <c:v>13.889500001678243</c:v>
                </c:pt>
                <c:pt idx="165">
                  <c:v>13.973833336494863</c:v>
                </c:pt>
                <c:pt idx="166">
                  <c:v>14.058000007644296</c:v>
                </c:pt>
                <c:pt idx="167">
                  <c:v>14.142333331983536</c:v>
                </c:pt>
                <c:pt idx="168">
                  <c:v>14.227000004611909</c:v>
                </c:pt>
                <c:pt idx="169">
                  <c:v>14.311333339428529</c:v>
                </c:pt>
                <c:pt idx="170">
                  <c:v>14.398666672641411</c:v>
                </c:pt>
                <c:pt idx="171">
                  <c:v>14.482833333313465</c:v>
                </c:pt>
                <c:pt idx="172">
                  <c:v>14.567666669609025</c:v>
                </c:pt>
                <c:pt idx="173">
                  <c:v>14.651833340758458</c:v>
                </c:pt>
                <c:pt idx="174">
                  <c:v>14.736166665097699</c:v>
                </c:pt>
                <c:pt idx="175">
                  <c:v>14.820333336247131</c:v>
                </c:pt>
                <c:pt idx="176">
                  <c:v>14.903833331773058</c:v>
                </c:pt>
                <c:pt idx="177">
                  <c:v>14.987833339255303</c:v>
                </c:pt>
                <c:pt idx="178">
                  <c:v>15.071499998448417</c:v>
                </c:pt>
                <c:pt idx="179">
                  <c:v>15.155666669597849</c:v>
                </c:pt>
                <c:pt idx="180">
                  <c:v>15.240000004414469</c:v>
                </c:pt>
                <c:pt idx="181">
                  <c:v>15.324166665086523</c:v>
                </c:pt>
                <c:pt idx="182">
                  <c:v>15.408166672568768</c:v>
                </c:pt>
                <c:pt idx="183">
                  <c:v>15.491666668094695</c:v>
                </c:pt>
                <c:pt idx="184">
                  <c:v>15.576333340723068</c:v>
                </c:pt>
                <c:pt idx="185">
                  <c:v>15.660666675539687</c:v>
                </c:pt>
                <c:pt idx="186">
                  <c:v>15.744833336211741</c:v>
                </c:pt>
                <c:pt idx="187">
                  <c:v>15.829166671028361</c:v>
                </c:pt>
                <c:pt idx="188">
                  <c:v>15.913833333179355</c:v>
                </c:pt>
                <c:pt idx="189">
                  <c:v>15.998166667995974</c:v>
                </c:pt>
                <c:pt idx="190">
                  <c:v>16.08166667399928</c:v>
                </c:pt>
                <c:pt idx="191">
                  <c:v>16.165500007336959</c:v>
                </c:pt>
                <c:pt idx="192">
                  <c:v>16.249833342153579</c:v>
                </c:pt>
                <c:pt idx="193">
                  <c:v>16.333833339158446</c:v>
                </c:pt>
                <c:pt idx="194">
                  <c:v>16.417833336163312</c:v>
                </c:pt>
                <c:pt idx="195">
                  <c:v>16.502333334647119</c:v>
                </c:pt>
                <c:pt idx="196">
                  <c:v>16.585666666505858</c:v>
                </c:pt>
                <c:pt idx="197">
                  <c:v>16.670000001322478</c:v>
                </c:pt>
                <c:pt idx="198">
                  <c:v>16.754166672471911</c:v>
                </c:pt>
                <c:pt idx="199">
                  <c:v>16.83850000728853</c:v>
                </c:pt>
                <c:pt idx="200">
                  <c:v>16.922666667960584</c:v>
                </c:pt>
                <c:pt idx="201">
                  <c:v>17.007000002777204</c:v>
                </c:pt>
                <c:pt idx="202">
                  <c:v>17.090333334635943</c:v>
                </c:pt>
                <c:pt idx="203">
                  <c:v>17.17533333459869</c:v>
                </c:pt>
                <c:pt idx="204">
                  <c:v>17.260666672373191</c:v>
                </c:pt>
                <c:pt idx="205">
                  <c:v>17.345999999670312</c:v>
                </c:pt>
                <c:pt idx="206">
                  <c:v>17.431333337444812</c:v>
                </c:pt>
                <c:pt idx="207">
                  <c:v>17.516500001074746</c:v>
                </c:pt>
                <c:pt idx="208">
                  <c:v>17.600999999558553</c:v>
                </c:pt>
                <c:pt idx="209">
                  <c:v>17.685500008519739</c:v>
                </c:pt>
                <c:pt idx="210">
                  <c:v>17.77083333581686</c:v>
                </c:pt>
                <c:pt idx="211">
                  <c:v>17.855000006966293</c:v>
                </c:pt>
                <c:pt idx="212">
                  <c:v>17.939333341782913</c:v>
                </c:pt>
                <c:pt idx="213">
                  <c:v>18.023500002454966</c:v>
                </c:pt>
                <c:pt idx="214">
                  <c:v>18.107000008458272</c:v>
                </c:pt>
              </c:numCache>
            </c:numRef>
          </c:xVal>
          <c:yVal>
            <c:numRef>
              <c:f>Meas!$AN$2:$AN$7001</c:f>
              <c:numCache>
                <c:formatCode>General</c:formatCode>
                <c:ptCount val="7000"/>
                <c:pt idx="0">
                  <c:v>0</c:v>
                </c:pt>
                <c:pt idx="1">
                  <c:v>0.49418253866350159</c:v>
                </c:pt>
                <c:pt idx="2">
                  <c:v>0.42988500805269725</c:v>
                </c:pt>
                <c:pt idx="3">
                  <c:v>0.4119794972106875</c:v>
                </c:pt>
                <c:pt idx="4">
                  <c:v>0.43107750805269729</c:v>
                </c:pt>
                <c:pt idx="5">
                  <c:v>0.41701500842829387</c:v>
                </c:pt>
                <c:pt idx="6">
                  <c:v>0.41206456901280253</c:v>
                </c:pt>
                <c:pt idx="7">
                  <c:v>0.44964567663866173</c:v>
                </c:pt>
                <c:pt idx="8">
                  <c:v>0.44512114854362345</c:v>
                </c:pt>
                <c:pt idx="9">
                  <c:v>0.4453348616977737</c:v>
                </c:pt>
                <c:pt idx="10">
                  <c:v>0.46262993246276551</c:v>
                </c:pt>
                <c:pt idx="11">
                  <c:v>0.34901276794311636</c:v>
                </c:pt>
                <c:pt idx="12">
                  <c:v>0.36591119507233938</c:v>
                </c:pt>
                <c:pt idx="13">
                  <c:v>0.48809206416085427</c:v>
                </c:pt>
                <c:pt idx="14">
                  <c:v>0.46436546113401084</c:v>
                </c:pt>
                <c:pt idx="15">
                  <c:v>0.42924703230781569</c:v>
                </c:pt>
                <c:pt idx="16">
                  <c:v>0.38964331232053884</c:v>
                </c:pt>
                <c:pt idx="17">
                  <c:v>0.41776601153791576</c:v>
                </c:pt>
                <c:pt idx="18">
                  <c:v>0.46211767927272879</c:v>
                </c:pt>
                <c:pt idx="19">
                  <c:v>0.45231778943342932</c:v>
                </c:pt>
                <c:pt idx="20">
                  <c:v>0.46986187435718169</c:v>
                </c:pt>
                <c:pt idx="21">
                  <c:v>0.39355184363658824</c:v>
                </c:pt>
                <c:pt idx="22">
                  <c:v>0.36267621304185588</c:v>
                </c:pt>
                <c:pt idx="23">
                  <c:v>0.43568844381251709</c:v>
                </c:pt>
                <c:pt idx="24">
                  <c:v>0.430829532976373</c:v>
                </c:pt>
                <c:pt idx="25">
                  <c:v>0.44498003088632093</c:v>
                </c:pt>
                <c:pt idx="26">
                  <c:v>0.43934000065418388</c:v>
                </c:pt>
                <c:pt idx="27">
                  <c:v>0.41089135215706496</c:v>
                </c:pt>
                <c:pt idx="28">
                  <c:v>0.45569163627680337</c:v>
                </c:pt>
                <c:pt idx="29">
                  <c:v>0.42270386136769783</c:v>
                </c:pt>
                <c:pt idx="30">
                  <c:v>0.38958600294290341</c:v>
                </c:pt>
                <c:pt idx="31">
                  <c:v>0.43056224657996817</c:v>
                </c:pt>
                <c:pt idx="32">
                  <c:v>0.43191853413915587</c:v>
                </c:pt>
                <c:pt idx="33">
                  <c:v>0.45100945364825284</c:v>
                </c:pt>
                <c:pt idx="34">
                  <c:v>0.49206941932838349</c:v>
                </c:pt>
                <c:pt idx="35">
                  <c:v>0.44512637455731652</c:v>
                </c:pt>
                <c:pt idx="36">
                  <c:v>0.39947100468985414</c:v>
                </c:pt>
                <c:pt idx="37">
                  <c:v>0.41640610866595346</c:v>
                </c:pt>
                <c:pt idx="38">
                  <c:v>0.43650833675415912</c:v>
                </c:pt>
                <c:pt idx="39">
                  <c:v>0.4367949149284317</c:v>
                </c:pt>
                <c:pt idx="40">
                  <c:v>0.50098046551627207</c:v>
                </c:pt>
                <c:pt idx="41">
                  <c:v>0.50304376300549125</c:v>
                </c:pt>
                <c:pt idx="42">
                  <c:v>0.43555620789937377</c:v>
                </c:pt>
                <c:pt idx="43">
                  <c:v>0.44574536023138694</c:v>
                </c:pt>
                <c:pt idx="44">
                  <c:v>0.4913560490904797</c:v>
                </c:pt>
                <c:pt idx="45">
                  <c:v>0.51680007330746269</c:v>
                </c:pt>
                <c:pt idx="46">
                  <c:v>0.50733404260597537</c:v>
                </c:pt>
                <c:pt idx="47">
                  <c:v>0.46901595140031965</c:v>
                </c:pt>
                <c:pt idx="48">
                  <c:v>0.50595059765309502</c:v>
                </c:pt>
                <c:pt idx="49">
                  <c:v>0.51156491333609322</c:v>
                </c:pt>
                <c:pt idx="50">
                  <c:v>0.57032998856124006</c:v>
                </c:pt>
                <c:pt idx="51">
                  <c:v>0.64222829002430926</c:v>
                </c:pt>
                <c:pt idx="52">
                  <c:v>0.59401736948453276</c:v>
                </c:pt>
                <c:pt idx="53">
                  <c:v>0.59698588651275142</c:v>
                </c:pt>
                <c:pt idx="54">
                  <c:v>0.64787001539445921</c:v>
                </c:pt>
                <c:pt idx="55">
                  <c:v>0.66496094440579001</c:v>
                </c:pt>
                <c:pt idx="56">
                  <c:v>0.66456708912280837</c:v>
                </c:pt>
                <c:pt idx="57">
                  <c:v>0.63516733372036338</c:v>
                </c:pt>
                <c:pt idx="58">
                  <c:v>0.61690484921820121</c:v>
                </c:pt>
                <c:pt idx="59">
                  <c:v>0.62565853751076084</c:v>
                </c:pt>
                <c:pt idx="60">
                  <c:v>0.61858748612093128</c:v>
                </c:pt>
                <c:pt idx="61">
                  <c:v>0.60981612531827001</c:v>
                </c:pt>
                <c:pt idx="62">
                  <c:v>0.63512794285015306</c:v>
                </c:pt>
                <c:pt idx="63">
                  <c:v>0.69593226833008048</c:v>
                </c:pt>
                <c:pt idx="64">
                  <c:v>0.65701493589577209</c:v>
                </c:pt>
                <c:pt idx="65">
                  <c:v>0.64742892953441555</c:v>
                </c:pt>
                <c:pt idx="66">
                  <c:v>0.66141558066210071</c:v>
                </c:pt>
                <c:pt idx="67">
                  <c:v>0.71427220954687676</c:v>
                </c:pt>
                <c:pt idx="68">
                  <c:v>0.74245387933449769</c:v>
                </c:pt>
                <c:pt idx="69">
                  <c:v>0.79738984292781834</c:v>
                </c:pt>
                <c:pt idx="70">
                  <c:v>0.76786630958812863</c:v>
                </c:pt>
                <c:pt idx="71">
                  <c:v>0.77716667371466841</c:v>
                </c:pt>
                <c:pt idx="72">
                  <c:v>0.86849987420203634</c:v>
                </c:pt>
                <c:pt idx="73">
                  <c:v>0.85450687011637982</c:v>
                </c:pt>
                <c:pt idx="74">
                  <c:v>0.832505067348287</c:v>
                </c:pt>
                <c:pt idx="75">
                  <c:v>0.83586518337045945</c:v>
                </c:pt>
                <c:pt idx="76">
                  <c:v>0.85508738495807723</c:v>
                </c:pt>
                <c:pt idx="77">
                  <c:v>0.88171575106918587</c:v>
                </c:pt>
                <c:pt idx="78">
                  <c:v>0.89653372795736619</c:v>
                </c:pt>
                <c:pt idx="79">
                  <c:v>0.8770400237175715</c:v>
                </c:pt>
                <c:pt idx="80">
                  <c:v>0.94346012564489368</c:v>
                </c:pt>
                <c:pt idx="81">
                  <c:v>1.0405302536404382</c:v>
                </c:pt>
                <c:pt idx="82">
                  <c:v>1.0850196746172396</c:v>
                </c:pt>
                <c:pt idx="83">
                  <c:v>1.274722011534186</c:v>
                </c:pt>
                <c:pt idx="84">
                  <c:v>1.3554738389442504</c:v>
                </c:pt>
                <c:pt idx="85">
                  <c:v>1.3327881131409658</c:v>
                </c:pt>
                <c:pt idx="86">
                  <c:v>1.0890582567696561</c:v>
                </c:pt>
                <c:pt idx="87">
                  <c:v>1.0656102730434855</c:v>
                </c:pt>
                <c:pt idx="88">
                  <c:v>1.1242761596962552</c:v>
                </c:pt>
                <c:pt idx="89">
                  <c:v>1.1374124100906569</c:v>
                </c:pt>
                <c:pt idx="90">
                  <c:v>1.233643950421901</c:v>
                </c:pt>
                <c:pt idx="91">
                  <c:v>1.2205196086817163</c:v>
                </c:pt>
                <c:pt idx="92">
                  <c:v>1.274782865025851</c:v>
                </c:pt>
                <c:pt idx="93">
                  <c:v>1.3719996152544363</c:v>
                </c:pt>
                <c:pt idx="94">
                  <c:v>1.4242303736494717</c:v>
                </c:pt>
                <c:pt idx="95">
                  <c:v>1.4527825160403869</c:v>
                </c:pt>
                <c:pt idx="96">
                  <c:v>1.5940828103836977</c:v>
                </c:pt>
                <c:pt idx="97">
                  <c:v>1.6715942705337652</c:v>
                </c:pt>
                <c:pt idx="98">
                  <c:v>1.6596480298999718</c:v>
                </c:pt>
                <c:pt idx="99">
                  <c:v>1.6089182071360384</c:v>
                </c:pt>
                <c:pt idx="100">
                  <c:v>1.6425273775994911</c:v>
                </c:pt>
                <c:pt idx="101">
                  <c:v>1.7592841598061986</c:v>
                </c:pt>
                <c:pt idx="102">
                  <c:v>1.910292222581508</c:v>
                </c:pt>
                <c:pt idx="103">
                  <c:v>1.9867638651446629</c:v>
                </c:pt>
                <c:pt idx="104">
                  <c:v>1.9852171089698281</c:v>
                </c:pt>
                <c:pt idx="105">
                  <c:v>2.0903422080975589</c:v>
                </c:pt>
                <c:pt idx="106">
                  <c:v>2.2662222471701554</c:v>
                </c:pt>
                <c:pt idx="107">
                  <c:v>2.4325830376098914</c:v>
                </c:pt>
                <c:pt idx="108">
                  <c:v>2.5626284664197376</c:v>
                </c:pt>
                <c:pt idx="109">
                  <c:v>2.5619539424997915</c:v>
                </c:pt>
                <c:pt idx="110">
                  <c:v>2.5966783620856058</c:v>
                </c:pt>
                <c:pt idx="111">
                  <c:v>2.8457442837993314</c:v>
                </c:pt>
                <c:pt idx="112">
                  <c:v>2.9023656168705947</c:v>
                </c:pt>
                <c:pt idx="113">
                  <c:v>2.8432131781876375</c:v>
                </c:pt>
                <c:pt idx="114">
                  <c:v>2.9413431149268736</c:v>
                </c:pt>
                <c:pt idx="115">
                  <c:v>3.2055018206270978</c:v>
                </c:pt>
                <c:pt idx="116">
                  <c:v>3.2197259706210799</c:v>
                </c:pt>
                <c:pt idx="117">
                  <c:v>3.2774587465385965</c:v>
                </c:pt>
                <c:pt idx="118">
                  <c:v>3.4316597779256273</c:v>
                </c:pt>
                <c:pt idx="119">
                  <c:v>3.6235908186127994</c:v>
                </c:pt>
                <c:pt idx="120">
                  <c:v>3.7652534582285337</c:v>
                </c:pt>
                <c:pt idx="121">
                  <c:v>4.1346617987226892</c:v>
                </c:pt>
                <c:pt idx="122">
                  <c:v>4.2520761295894483</c:v>
                </c:pt>
                <c:pt idx="123">
                  <c:v>4.358210556706803</c:v>
                </c:pt>
                <c:pt idx="124">
                  <c:v>4.2589530053747939</c:v>
                </c:pt>
                <c:pt idx="125">
                  <c:v>4.1775279978936997</c:v>
                </c:pt>
                <c:pt idx="126">
                  <c:v>4.3138005992512509</c:v>
                </c:pt>
                <c:pt idx="127">
                  <c:v>4.6178456839398692</c:v>
                </c:pt>
                <c:pt idx="128">
                  <c:v>5.2906555740058518</c:v>
                </c:pt>
                <c:pt idx="129">
                  <c:v>5.5392013208770541</c:v>
                </c:pt>
                <c:pt idx="130">
                  <c:v>5.9819238985485175</c:v>
                </c:pt>
                <c:pt idx="131">
                  <c:v>6.162240569177686</c:v>
                </c:pt>
                <c:pt idx="132">
                  <c:v>6.3151194528038719</c:v>
                </c:pt>
                <c:pt idx="133">
                  <c:v>6.8594279821858075</c:v>
                </c:pt>
                <c:pt idx="134">
                  <c:v>6.9782709196992059</c:v>
                </c:pt>
                <c:pt idx="135">
                  <c:v>7.2703501165462203</c:v>
                </c:pt>
                <c:pt idx="136">
                  <c:v>7.6419015132534387</c:v>
                </c:pt>
                <c:pt idx="137">
                  <c:v>8.5119133502060578</c:v>
                </c:pt>
                <c:pt idx="138">
                  <c:v>8.618863894878535</c:v>
                </c:pt>
                <c:pt idx="139">
                  <c:v>8.7573606659909267</c:v>
                </c:pt>
                <c:pt idx="140">
                  <c:v>8.9304615293746057</c:v>
                </c:pt>
                <c:pt idx="141">
                  <c:v>9.1409723298746925</c:v>
                </c:pt>
                <c:pt idx="142">
                  <c:v>9.6128433639489348</c:v>
                </c:pt>
                <c:pt idx="143">
                  <c:v>9.9828167407877118</c:v>
                </c:pt>
                <c:pt idx="144">
                  <c:v>10.851434083520777</c:v>
                </c:pt>
                <c:pt idx="145">
                  <c:v>12.104930910983418</c:v>
                </c:pt>
                <c:pt idx="146">
                  <c:v>12.312968683807933</c:v>
                </c:pt>
                <c:pt idx="147">
                  <c:v>13.354682599672199</c:v>
                </c:pt>
                <c:pt idx="148">
                  <c:v>14.441168099023006</c:v>
                </c:pt>
                <c:pt idx="149">
                  <c:v>15.579969988952282</c:v>
                </c:pt>
                <c:pt idx="150">
                  <c:v>16.967328555503727</c:v>
                </c:pt>
                <c:pt idx="151">
                  <c:v>19.793798912126462</c:v>
                </c:pt>
                <c:pt idx="152">
                  <c:v>21.841947426277365</c:v>
                </c:pt>
                <c:pt idx="153">
                  <c:v>20.381734333499615</c:v>
                </c:pt>
                <c:pt idx="154">
                  <c:v>20.143967796758801</c:v>
                </c:pt>
                <c:pt idx="155">
                  <c:v>20.553816185366429</c:v>
                </c:pt>
                <c:pt idx="156">
                  <c:v>20.96254811059087</c:v>
                </c:pt>
                <c:pt idx="157">
                  <c:v>22.090164537746393</c:v>
                </c:pt>
                <c:pt idx="158">
                  <c:v>25.008091292965609</c:v>
                </c:pt>
                <c:pt idx="159">
                  <c:v>28.157138368682258</c:v>
                </c:pt>
                <c:pt idx="160">
                  <c:v>32.089336441639489</c:v>
                </c:pt>
                <c:pt idx="161">
                  <c:v>36.808141351335408</c:v>
                </c:pt>
                <c:pt idx="162">
                  <c:v>39.908876243503975</c:v>
                </c:pt>
                <c:pt idx="163">
                  <c:v>39.965530608235937</c:v>
                </c:pt>
                <c:pt idx="164">
                  <c:v>39.247742304234549</c:v>
                </c:pt>
                <c:pt idx="165">
                  <c:v>38.317609735416482</c:v>
                </c:pt>
                <c:pt idx="166">
                  <c:v>27.415460283920662</c:v>
                </c:pt>
                <c:pt idx="167">
                  <c:v>24.958391191010474</c:v>
                </c:pt>
                <c:pt idx="168">
                  <c:v>31.908457144377273</c:v>
                </c:pt>
                <c:pt idx="169">
                  <c:v>34.139943386137631</c:v>
                </c:pt>
                <c:pt idx="170">
                  <c:v>31.926748516032077</c:v>
                </c:pt>
                <c:pt idx="171">
                  <c:v>30.050231711499574</c:v>
                </c:pt>
                <c:pt idx="172">
                  <c:v>25.837751553404608</c:v>
                </c:pt>
                <c:pt idx="173">
                  <c:v>20.981880287933468</c:v>
                </c:pt>
                <c:pt idx="174">
                  <c:v>13.482912329383737</c:v>
                </c:pt>
                <c:pt idx="175">
                  <c:v>4.8521651164982851</c:v>
                </c:pt>
                <c:pt idx="176">
                  <c:v>-0.38022049734807661</c:v>
                </c:pt>
                <c:pt idx="177">
                  <c:v>-0.78923978764296043</c:v>
                </c:pt>
                <c:pt idx="178">
                  <c:v>2.1215839110336838</c:v>
                </c:pt>
                <c:pt idx="179">
                  <c:v>7.5216034483013372</c:v>
                </c:pt>
                <c:pt idx="180">
                  <c:v>11.537417773249087</c:v>
                </c:pt>
                <c:pt idx="181">
                  <c:v>13.109854347366221</c:v>
                </c:pt>
                <c:pt idx="182">
                  <c:v>12.458140206960204</c:v>
                </c:pt>
                <c:pt idx="183">
                  <c:v>10.873567944199062</c:v>
                </c:pt>
                <c:pt idx="184">
                  <c:v>9.9324129840016688</c:v>
                </c:pt>
                <c:pt idx="185">
                  <c:v>8.3308130764644375</c:v>
                </c:pt>
                <c:pt idx="186">
                  <c:v>6.8560729034267718</c:v>
                </c:pt>
                <c:pt idx="187">
                  <c:v>7.1163808017109336</c:v>
                </c:pt>
                <c:pt idx="188">
                  <c:v>5.7689535854059342</c:v>
                </c:pt>
                <c:pt idx="189">
                  <c:v>4.4543790672693913</c:v>
                </c:pt>
                <c:pt idx="190">
                  <c:v>4.4542091081339201</c:v>
                </c:pt>
                <c:pt idx="191">
                  <c:v>5.126100549553426</c:v>
                </c:pt>
                <c:pt idx="192">
                  <c:v>5.6128005865836821</c:v>
                </c:pt>
                <c:pt idx="193">
                  <c:v>5.6059224947244175</c:v>
                </c:pt>
                <c:pt idx="194">
                  <c:v>5.7720942432382092</c:v>
                </c:pt>
                <c:pt idx="195">
                  <c:v>5.8073025122403177</c:v>
                </c:pt>
                <c:pt idx="196">
                  <c:v>5.6932249059902986</c:v>
                </c:pt>
                <c:pt idx="197">
                  <c:v>5.5677906813578639</c:v>
                </c:pt>
                <c:pt idx="198">
                  <c:v>5.3745223549525845</c:v>
                </c:pt>
                <c:pt idx="199">
                  <c:v>5.2565959892224976</c:v>
                </c:pt>
                <c:pt idx="200">
                  <c:v>5.0595062099421622</c:v>
                </c:pt>
                <c:pt idx="201">
                  <c:v>4.9014135031670136</c:v>
                </c:pt>
                <c:pt idx="202">
                  <c:v>4.7556416500870142</c:v>
                </c:pt>
                <c:pt idx="203">
                  <c:v>4.5477159821264417</c:v>
                </c:pt>
                <c:pt idx="204">
                  <c:v>2.8583686844180076</c:v>
                </c:pt>
                <c:pt idx="205">
                  <c:v>0.44777729821233558</c:v>
                </c:pt>
                <c:pt idx="206">
                  <c:v>0.3384908398980806</c:v>
                </c:pt>
                <c:pt idx="207">
                  <c:v>1.6361863444991813</c:v>
                </c:pt>
                <c:pt idx="208">
                  <c:v>2.8588838931082918</c:v>
                </c:pt>
                <c:pt idx="209">
                  <c:v>3.6162642293303104</c:v>
                </c:pt>
                <c:pt idx="210">
                  <c:v>4.0086170546171367</c:v>
                </c:pt>
                <c:pt idx="211">
                  <c:v>4.1401396946028299</c:v>
                </c:pt>
                <c:pt idx="212">
                  <c:v>4.2589581628774589</c:v>
                </c:pt>
                <c:pt idx="213">
                  <c:v>4.2873774070790489</c:v>
                </c:pt>
                <c:pt idx="214">
                  <c:v>4.1887245014356926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6-183F-4481-882E-49A7C18B79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8462336"/>
        <c:axId val="528451456"/>
      </c:scatterChart>
      <c:valAx>
        <c:axId val="528462336"/>
        <c:scaling>
          <c:orientation val="minMax"/>
        </c:scaling>
        <c:delete val="0"/>
        <c:axPos val="b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Temps - Tijd - Time - Zeit (min)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528451456"/>
        <c:crosses val="autoZero"/>
        <c:crossBetween val="midCat"/>
      </c:valAx>
      <c:valAx>
        <c:axId val="528451456"/>
        <c:scaling>
          <c:orientation val="minMax"/>
        </c:scaling>
        <c:delete val="0"/>
        <c:axPos val="l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Rayonnement (kW/m²)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528462336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chemeClr val="bg1"/>
        </a:solidFill>
      </c:spPr>
      <c:txPr>
        <a:bodyPr/>
        <a:lstStyle/>
        <a:p>
          <a:pPr>
            <a:defRPr sz="900"/>
          </a:pPr>
          <a:endParaRPr lang="fr-FR"/>
        </a:p>
      </c:txPr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fr-BE"/>
              <a:t>Rayonnement mesuré par les pyromètres à plaque verticaux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Test!$J$52:$L$52</c:f>
              <c:strCache>
                <c:ptCount val="1"/>
                <c:pt idx="0">
                  <c:v>VF1f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Meas!$B$2:$B$7001</c:f>
              <c:numCache>
                <c:formatCode>0.00</c:formatCode>
                <c:ptCount val="7000"/>
                <c:pt idx="0">
                  <c:v>0</c:v>
                </c:pt>
                <c:pt idx="1">
                  <c:v>8.4000007482245564E-2</c:v>
                </c:pt>
                <c:pt idx="2">
                  <c:v>0.1688333333004266</c:v>
                </c:pt>
                <c:pt idx="3">
                  <c:v>0.25250000297091901</c:v>
                </c:pt>
                <c:pt idx="4">
                  <c:v>0.33666667412035167</c:v>
                </c:pt>
                <c:pt idx="5">
                  <c:v>0.42050000745803118</c:v>
                </c:pt>
                <c:pt idx="6">
                  <c:v>0.50416666665114462</c:v>
                </c:pt>
                <c:pt idx="7">
                  <c:v>0.59100000886246562</c:v>
                </c:pt>
                <c:pt idx="8">
                  <c:v>0.67533333320170641</c:v>
                </c:pt>
                <c:pt idx="9">
                  <c:v>0.75950000435113907</c:v>
                </c:pt>
                <c:pt idx="10">
                  <c:v>0.84316667402163148</c:v>
                </c:pt>
                <c:pt idx="11">
                  <c:v>0.92700000735931098</c:v>
                </c:pt>
                <c:pt idx="12">
                  <c:v>1.0111666680313647</c:v>
                </c:pt>
                <c:pt idx="13">
                  <c:v>1.0979999997653067</c:v>
                </c:pt>
                <c:pt idx="14">
                  <c:v>1.1816666694357991</c:v>
                </c:pt>
                <c:pt idx="15">
                  <c:v>1.2655000027734786</c:v>
                </c:pt>
                <c:pt idx="16">
                  <c:v>1.349166672443971</c:v>
                </c:pt>
                <c:pt idx="17">
                  <c:v>1.4335000072605908</c:v>
                </c:pt>
                <c:pt idx="18">
                  <c:v>1.5171666664537042</c:v>
                </c:pt>
                <c:pt idx="19">
                  <c:v>1.603500007186085</c:v>
                </c:pt>
                <c:pt idx="20">
                  <c:v>1.6871666663791984</c:v>
                </c:pt>
                <c:pt idx="21">
                  <c:v>1.7715000011958182</c:v>
                </c:pt>
                <c:pt idx="22">
                  <c:v>1.8556666723452508</c:v>
                </c:pt>
                <c:pt idx="23">
                  <c:v>1.9398333330173045</c:v>
                </c:pt>
                <c:pt idx="24">
                  <c:v>2.023666666354984</c:v>
                </c:pt>
                <c:pt idx="25">
                  <c:v>2.1100000070873648</c:v>
                </c:pt>
                <c:pt idx="26">
                  <c:v>2.1941666677594185</c:v>
                </c:pt>
                <c:pt idx="27">
                  <c:v>2.2778333374299109</c:v>
                </c:pt>
                <c:pt idx="28">
                  <c:v>2.3616666707675904</c:v>
                </c:pt>
                <c:pt idx="29">
                  <c:v>2.4453333404380828</c:v>
                </c:pt>
                <c:pt idx="30">
                  <c:v>2.5289999996311963</c:v>
                </c:pt>
                <c:pt idx="31">
                  <c:v>2.6158333418425173</c:v>
                </c:pt>
                <c:pt idx="32">
                  <c:v>2.700166666181758</c:v>
                </c:pt>
                <c:pt idx="33">
                  <c:v>2.7838333358522505</c:v>
                </c:pt>
                <c:pt idx="34">
                  <c:v>2.8681666706688702</c:v>
                </c:pt>
                <c:pt idx="35">
                  <c:v>2.9523333418183029</c:v>
                </c:pt>
                <c:pt idx="36">
                  <c:v>3.0360000010114163</c:v>
                </c:pt>
                <c:pt idx="37">
                  <c:v>3.1228333327453583</c:v>
                </c:pt>
                <c:pt idx="38">
                  <c:v>3.2066666660830379</c:v>
                </c:pt>
                <c:pt idx="39">
                  <c:v>3.2903333357535303</c:v>
                </c:pt>
                <c:pt idx="40">
                  <c:v>3.3740000054240227</c:v>
                </c:pt>
                <c:pt idx="41">
                  <c:v>3.4578333387617022</c:v>
                </c:pt>
                <c:pt idx="42">
                  <c:v>3.5415000084321946</c:v>
                </c:pt>
                <c:pt idx="43">
                  <c:v>3.6283333401661366</c:v>
                </c:pt>
                <c:pt idx="44">
                  <c:v>3.7119999993592501</c:v>
                </c:pt>
                <c:pt idx="45">
                  <c:v>3.7958333326969296</c:v>
                </c:pt>
                <c:pt idx="46">
                  <c:v>3.879500002367422</c:v>
                </c:pt>
                <c:pt idx="47">
                  <c:v>3.9638333371840417</c:v>
                </c:pt>
                <c:pt idx="48">
                  <c:v>4.0476666705217212</c:v>
                </c:pt>
                <c:pt idx="49">
                  <c:v>4.1343333385884762</c:v>
                </c:pt>
                <c:pt idx="50">
                  <c:v>4.2180000082589686</c:v>
                </c:pt>
                <c:pt idx="51">
                  <c:v>4.3018333415966481</c:v>
                </c:pt>
                <c:pt idx="52">
                  <c:v>4.3856666749343276</c:v>
                </c:pt>
                <c:pt idx="53">
                  <c:v>4.4696666719391942</c:v>
                </c:pt>
                <c:pt idx="54">
                  <c:v>4.5535000052768737</c:v>
                </c:pt>
                <c:pt idx="55">
                  <c:v>4.6403333370108157</c:v>
                </c:pt>
                <c:pt idx="56">
                  <c:v>4.7255000006407499</c:v>
                </c:pt>
                <c:pt idx="57">
                  <c:v>4.812333332374692</c:v>
                </c:pt>
                <c:pt idx="58">
                  <c:v>4.899166674586013</c:v>
                </c:pt>
                <c:pt idx="59">
                  <c:v>4.9830000079236925</c:v>
                </c:pt>
                <c:pt idx="60">
                  <c:v>5.0731666653882712</c:v>
                </c:pt>
                <c:pt idx="61">
                  <c:v>5.1568333350587636</c:v>
                </c:pt>
                <c:pt idx="62">
                  <c:v>5.2425000001676381</c:v>
                </c:pt>
                <c:pt idx="63">
                  <c:v>5.3266666713170707</c:v>
                </c:pt>
                <c:pt idx="64">
                  <c:v>5.4103333409875631</c:v>
                </c:pt>
                <c:pt idx="65">
                  <c:v>5.4941666743252426</c:v>
                </c:pt>
                <c:pt idx="66">
                  <c:v>5.5778333335183561</c:v>
                </c:pt>
                <c:pt idx="67">
                  <c:v>5.6646666652522981</c:v>
                </c:pt>
                <c:pt idx="68">
                  <c:v>5.7483333349227905</c:v>
                </c:pt>
                <c:pt idx="69">
                  <c:v>5.83216666826047</c:v>
                </c:pt>
                <c:pt idx="70">
                  <c:v>5.9158333379309624</c:v>
                </c:pt>
                <c:pt idx="71">
                  <c:v>5.9999999986030161</c:v>
                </c:pt>
                <c:pt idx="72">
                  <c:v>6.0838333319406956</c:v>
                </c:pt>
                <c:pt idx="73">
                  <c:v>6.1706666741520166</c:v>
                </c:pt>
                <c:pt idx="74">
                  <c:v>6.2543333333451301</c:v>
                </c:pt>
                <c:pt idx="75">
                  <c:v>6.3383333408273757</c:v>
                </c:pt>
                <c:pt idx="76">
                  <c:v>6.4223333378322423</c:v>
                </c:pt>
                <c:pt idx="77">
                  <c:v>6.5069999999832362</c:v>
                </c:pt>
                <c:pt idx="78">
                  <c:v>6.5913333347998559</c:v>
                </c:pt>
                <c:pt idx="79">
                  <c:v>6.678166666533798</c:v>
                </c:pt>
                <c:pt idx="80">
                  <c:v>6.7623333376832306</c:v>
                </c:pt>
                <c:pt idx="81">
                  <c:v>6.8466666724998504</c:v>
                </c:pt>
                <c:pt idx="82">
                  <c:v>6.9303333421703428</c:v>
                </c:pt>
                <c:pt idx="83">
                  <c:v>7.0140000013634562</c:v>
                </c:pt>
                <c:pt idx="84">
                  <c:v>7.0978333347011358</c:v>
                </c:pt>
                <c:pt idx="85">
                  <c:v>7.1846666664350778</c:v>
                </c:pt>
                <c:pt idx="86">
                  <c:v>7.2681666724383831</c:v>
                </c:pt>
                <c:pt idx="87">
                  <c:v>7.3551666678395122</c:v>
                </c:pt>
                <c:pt idx="88">
                  <c:v>7.4428333388641477</c:v>
                </c:pt>
                <c:pt idx="89">
                  <c:v>7.5304999994114041</c:v>
                </c:pt>
                <c:pt idx="90">
                  <c:v>7.6178333326242864</c:v>
                </c:pt>
                <c:pt idx="91">
                  <c:v>7.7025000052526593</c:v>
                </c:pt>
                <c:pt idx="92">
                  <c:v>7.7858333371113986</c:v>
                </c:pt>
                <c:pt idx="93">
                  <c:v>7.8720000036992133</c:v>
                </c:pt>
                <c:pt idx="94">
                  <c:v>7.9553333355579525</c:v>
                </c:pt>
                <c:pt idx="95">
                  <c:v>8.0426666687708348</c:v>
                </c:pt>
                <c:pt idx="96">
                  <c:v>8.1263333384413272</c:v>
                </c:pt>
                <c:pt idx="97">
                  <c:v>8.2136666716542095</c:v>
                </c:pt>
                <c:pt idx="98">
                  <c:v>8.2970000035129488</c:v>
                </c:pt>
                <c:pt idx="99">
                  <c:v>8.3811666746623814</c:v>
                </c:pt>
                <c:pt idx="100">
                  <c:v>8.465166671667248</c:v>
                </c:pt>
                <c:pt idx="101">
                  <c:v>8.5491666686721146</c:v>
                </c:pt>
                <c:pt idx="102">
                  <c:v>8.632833338342607</c:v>
                </c:pt>
                <c:pt idx="103">
                  <c:v>8.7201666715554893</c:v>
                </c:pt>
                <c:pt idx="104">
                  <c:v>8.8045000063721091</c:v>
                </c:pt>
                <c:pt idx="105">
                  <c:v>8.8885000033769757</c:v>
                </c:pt>
                <c:pt idx="106">
                  <c:v>8.9723333367146552</c:v>
                </c:pt>
                <c:pt idx="107">
                  <c:v>9.0561666700523347</c:v>
                </c:pt>
                <c:pt idx="108">
                  <c:v>9.1398333397228271</c:v>
                </c:pt>
                <c:pt idx="109">
                  <c:v>9.2271666729357094</c:v>
                </c:pt>
                <c:pt idx="110">
                  <c:v>9.3115000077523291</c:v>
                </c:pt>
                <c:pt idx="111">
                  <c:v>9.3951666669454426</c:v>
                </c:pt>
                <c:pt idx="112">
                  <c:v>9.478833336615935</c:v>
                </c:pt>
                <c:pt idx="113">
                  <c:v>9.5631666714325547</c:v>
                </c:pt>
                <c:pt idx="114">
                  <c:v>9.6473333321046084</c:v>
                </c:pt>
                <c:pt idx="115">
                  <c:v>9.7346666653174907</c:v>
                </c:pt>
                <c:pt idx="116">
                  <c:v>9.8184999986551702</c:v>
                </c:pt>
                <c:pt idx="117">
                  <c:v>9.9025000061374158</c:v>
                </c:pt>
                <c:pt idx="118">
                  <c:v>9.9863333394750953</c:v>
                </c:pt>
                <c:pt idx="119">
                  <c:v>10.070166672812775</c:v>
                </c:pt>
                <c:pt idx="120">
                  <c:v>10.154166669817641</c:v>
                </c:pt>
                <c:pt idx="121">
                  <c:v>10.241166665218771</c:v>
                </c:pt>
                <c:pt idx="122">
                  <c:v>10.325666674179956</c:v>
                </c:pt>
                <c:pt idx="123">
                  <c:v>10.409666671184823</c:v>
                </c:pt>
                <c:pt idx="124">
                  <c:v>10.493333340855315</c:v>
                </c:pt>
                <c:pt idx="125">
                  <c:v>10.577166674192995</c:v>
                </c:pt>
                <c:pt idx="126">
                  <c:v>10.661166671197861</c:v>
                </c:pt>
                <c:pt idx="127">
                  <c:v>10.745166668202728</c:v>
                </c:pt>
                <c:pt idx="128">
                  <c:v>10.832166674081236</c:v>
                </c:pt>
                <c:pt idx="129">
                  <c:v>10.916166671086103</c:v>
                </c:pt>
                <c:pt idx="130">
                  <c:v>10.999833340756595</c:v>
                </c:pt>
                <c:pt idx="131">
                  <c:v>11.084166665095836</c:v>
                </c:pt>
                <c:pt idx="132">
                  <c:v>11.168333336245269</c:v>
                </c:pt>
                <c:pt idx="133">
                  <c:v>11.252166669582948</c:v>
                </c:pt>
                <c:pt idx="134">
                  <c:v>11.33950000279583</c:v>
                </c:pt>
                <c:pt idx="135">
                  <c:v>11.423666673945263</c:v>
                </c:pt>
                <c:pt idx="136">
                  <c:v>11.50866667390801</c:v>
                </c:pt>
                <c:pt idx="137">
                  <c:v>11.599000005517155</c:v>
                </c:pt>
                <c:pt idx="138">
                  <c:v>11.683166666189209</c:v>
                </c:pt>
                <c:pt idx="139">
                  <c:v>11.767166673671454</c:v>
                </c:pt>
                <c:pt idx="140">
                  <c:v>11.854833334218711</c:v>
                </c:pt>
                <c:pt idx="141">
                  <c:v>11.93866666755639</c:v>
                </c:pt>
                <c:pt idx="142">
                  <c:v>12.022666675038636</c:v>
                </c:pt>
                <c:pt idx="143">
                  <c:v>12.106999999377877</c:v>
                </c:pt>
                <c:pt idx="144">
                  <c:v>12.191166670527309</c:v>
                </c:pt>
                <c:pt idx="145">
                  <c:v>12.275500005343929</c:v>
                </c:pt>
                <c:pt idx="146">
                  <c:v>12.362833338556811</c:v>
                </c:pt>
                <c:pt idx="147">
                  <c:v>12.446999999228865</c:v>
                </c:pt>
                <c:pt idx="148">
                  <c:v>12.531333334045485</c:v>
                </c:pt>
                <c:pt idx="149">
                  <c:v>12.615500005194917</c:v>
                </c:pt>
                <c:pt idx="150">
                  <c:v>12.699833340011537</c:v>
                </c:pt>
                <c:pt idx="151">
                  <c:v>12.784500002162531</c:v>
                </c:pt>
                <c:pt idx="152">
                  <c:v>12.871833335375413</c:v>
                </c:pt>
                <c:pt idx="153">
                  <c:v>12.956166670192033</c:v>
                </c:pt>
                <c:pt idx="154">
                  <c:v>13.040833332343027</c:v>
                </c:pt>
                <c:pt idx="155">
                  <c:v>13.125166667159647</c:v>
                </c:pt>
                <c:pt idx="156">
                  <c:v>13.209333338309079</c:v>
                </c:pt>
                <c:pt idx="157">
                  <c:v>13.293666673125699</c:v>
                </c:pt>
                <c:pt idx="158">
                  <c:v>13.381000006338581</c:v>
                </c:pt>
                <c:pt idx="159">
                  <c:v>13.464666665531695</c:v>
                </c:pt>
                <c:pt idx="160">
                  <c:v>13.549000000348315</c:v>
                </c:pt>
                <c:pt idx="161">
                  <c:v>13.633166671497747</c:v>
                </c:pt>
                <c:pt idx="162">
                  <c:v>13.717333332169801</c:v>
                </c:pt>
                <c:pt idx="163">
                  <c:v>13.801666666986421</c:v>
                </c:pt>
                <c:pt idx="164">
                  <c:v>13.889500001678243</c:v>
                </c:pt>
                <c:pt idx="165">
                  <c:v>13.973833336494863</c:v>
                </c:pt>
                <c:pt idx="166">
                  <c:v>14.058000007644296</c:v>
                </c:pt>
                <c:pt idx="167">
                  <c:v>14.142333331983536</c:v>
                </c:pt>
                <c:pt idx="168">
                  <c:v>14.227000004611909</c:v>
                </c:pt>
                <c:pt idx="169">
                  <c:v>14.311333339428529</c:v>
                </c:pt>
                <c:pt idx="170">
                  <c:v>14.398666672641411</c:v>
                </c:pt>
                <c:pt idx="171">
                  <c:v>14.482833333313465</c:v>
                </c:pt>
                <c:pt idx="172">
                  <c:v>14.567666669609025</c:v>
                </c:pt>
                <c:pt idx="173">
                  <c:v>14.651833340758458</c:v>
                </c:pt>
                <c:pt idx="174">
                  <c:v>14.736166665097699</c:v>
                </c:pt>
                <c:pt idx="175">
                  <c:v>14.820333336247131</c:v>
                </c:pt>
                <c:pt idx="176">
                  <c:v>14.903833331773058</c:v>
                </c:pt>
                <c:pt idx="177">
                  <c:v>14.987833339255303</c:v>
                </c:pt>
                <c:pt idx="178">
                  <c:v>15.071499998448417</c:v>
                </c:pt>
                <c:pt idx="179">
                  <c:v>15.155666669597849</c:v>
                </c:pt>
                <c:pt idx="180">
                  <c:v>15.240000004414469</c:v>
                </c:pt>
                <c:pt idx="181">
                  <c:v>15.324166665086523</c:v>
                </c:pt>
                <c:pt idx="182">
                  <c:v>15.408166672568768</c:v>
                </c:pt>
                <c:pt idx="183">
                  <c:v>15.491666668094695</c:v>
                </c:pt>
                <c:pt idx="184">
                  <c:v>15.576333340723068</c:v>
                </c:pt>
                <c:pt idx="185">
                  <c:v>15.660666675539687</c:v>
                </c:pt>
                <c:pt idx="186">
                  <c:v>15.744833336211741</c:v>
                </c:pt>
                <c:pt idx="187">
                  <c:v>15.829166671028361</c:v>
                </c:pt>
                <c:pt idx="188">
                  <c:v>15.913833333179355</c:v>
                </c:pt>
                <c:pt idx="189">
                  <c:v>15.998166667995974</c:v>
                </c:pt>
                <c:pt idx="190">
                  <c:v>16.08166667399928</c:v>
                </c:pt>
                <c:pt idx="191">
                  <c:v>16.165500007336959</c:v>
                </c:pt>
                <c:pt idx="192">
                  <c:v>16.249833342153579</c:v>
                </c:pt>
                <c:pt idx="193">
                  <c:v>16.333833339158446</c:v>
                </c:pt>
                <c:pt idx="194">
                  <c:v>16.417833336163312</c:v>
                </c:pt>
                <c:pt idx="195">
                  <c:v>16.502333334647119</c:v>
                </c:pt>
                <c:pt idx="196">
                  <c:v>16.585666666505858</c:v>
                </c:pt>
                <c:pt idx="197">
                  <c:v>16.670000001322478</c:v>
                </c:pt>
                <c:pt idx="198">
                  <c:v>16.754166672471911</c:v>
                </c:pt>
                <c:pt idx="199">
                  <c:v>16.83850000728853</c:v>
                </c:pt>
                <c:pt idx="200">
                  <c:v>16.922666667960584</c:v>
                </c:pt>
                <c:pt idx="201">
                  <c:v>17.007000002777204</c:v>
                </c:pt>
                <c:pt idx="202">
                  <c:v>17.090333334635943</c:v>
                </c:pt>
                <c:pt idx="203">
                  <c:v>17.17533333459869</c:v>
                </c:pt>
                <c:pt idx="204">
                  <c:v>17.260666672373191</c:v>
                </c:pt>
                <c:pt idx="205">
                  <c:v>17.345999999670312</c:v>
                </c:pt>
                <c:pt idx="206">
                  <c:v>17.431333337444812</c:v>
                </c:pt>
                <c:pt idx="207">
                  <c:v>17.516500001074746</c:v>
                </c:pt>
                <c:pt idx="208">
                  <c:v>17.600999999558553</c:v>
                </c:pt>
                <c:pt idx="209">
                  <c:v>17.685500008519739</c:v>
                </c:pt>
                <c:pt idx="210">
                  <c:v>17.77083333581686</c:v>
                </c:pt>
                <c:pt idx="211">
                  <c:v>17.855000006966293</c:v>
                </c:pt>
                <c:pt idx="212">
                  <c:v>17.939333341782913</c:v>
                </c:pt>
                <c:pt idx="213">
                  <c:v>18.023500002454966</c:v>
                </c:pt>
                <c:pt idx="214">
                  <c:v>18.107000008458272</c:v>
                </c:pt>
              </c:numCache>
            </c:numRef>
          </c:xVal>
          <c:yVal>
            <c:numRef>
              <c:f>Meas!$AW$2:$AW$7001</c:f>
              <c:numCache>
                <c:formatCode>General</c:formatCode>
                <c:ptCount val="7000"/>
                <c:pt idx="0">
                  <c:v>0</c:v>
                </c:pt>
                <c:pt idx="1">
                  <c:v>0.42257501387181423</c:v>
                </c:pt>
                <c:pt idx="2">
                  <c:v>0.41332981798410784</c:v>
                </c:pt>
                <c:pt idx="3">
                  <c:v>0.41326600059054913</c:v>
                </c:pt>
                <c:pt idx="4">
                  <c:v>0.42175213872127243</c:v>
                </c:pt>
                <c:pt idx="5">
                  <c:v>0.42419336511617278</c:v>
                </c:pt>
                <c:pt idx="6">
                  <c:v>0.42677147741027266</c:v>
                </c:pt>
                <c:pt idx="7">
                  <c:v>0.4299513992190529</c:v>
                </c:pt>
                <c:pt idx="8">
                  <c:v>0.42928344305651628</c:v>
                </c:pt>
                <c:pt idx="9">
                  <c:v>0.43333660553009956</c:v>
                </c:pt>
                <c:pt idx="10">
                  <c:v>0.44257061428349193</c:v>
                </c:pt>
                <c:pt idx="11">
                  <c:v>0.43322455963223577</c:v>
                </c:pt>
                <c:pt idx="12">
                  <c:v>0.42418659084146743</c:v>
                </c:pt>
                <c:pt idx="13">
                  <c:v>0.43026045664720358</c:v>
                </c:pt>
                <c:pt idx="14">
                  <c:v>0.43254074526047853</c:v>
                </c:pt>
                <c:pt idx="15">
                  <c:v>0.43396973619411522</c:v>
                </c:pt>
                <c:pt idx="16">
                  <c:v>0.43111176639425308</c:v>
                </c:pt>
                <c:pt idx="17">
                  <c:v>0.42998542385777599</c:v>
                </c:pt>
                <c:pt idx="18">
                  <c:v>0.45160291039467598</c:v>
                </c:pt>
                <c:pt idx="19">
                  <c:v>0.46670921219936595</c:v>
                </c:pt>
                <c:pt idx="20">
                  <c:v>0.46225510095700245</c:v>
                </c:pt>
                <c:pt idx="21">
                  <c:v>0.46480357909337411</c:v>
                </c:pt>
                <c:pt idx="22">
                  <c:v>0.47147710712861218</c:v>
                </c:pt>
                <c:pt idx="23">
                  <c:v>0.48490143663978774</c:v>
                </c:pt>
                <c:pt idx="24">
                  <c:v>0.49786523178939884</c:v>
                </c:pt>
                <c:pt idx="25">
                  <c:v>0.50137833191909742</c:v>
                </c:pt>
                <c:pt idx="26">
                  <c:v>0.52057566866729288</c:v>
                </c:pt>
                <c:pt idx="27">
                  <c:v>0.54848963593486844</c:v>
                </c:pt>
                <c:pt idx="28">
                  <c:v>0.57612339140564883</c:v>
                </c:pt>
                <c:pt idx="29">
                  <c:v>0.61137218365825574</c:v>
                </c:pt>
                <c:pt idx="30">
                  <c:v>0.64408796854686634</c:v>
                </c:pt>
                <c:pt idx="31">
                  <c:v>0.67333422012180377</c:v>
                </c:pt>
                <c:pt idx="32">
                  <c:v>0.70739397815091087</c:v>
                </c:pt>
                <c:pt idx="33">
                  <c:v>0.74361520738701326</c:v>
                </c:pt>
                <c:pt idx="34">
                  <c:v>0.79021711031837238</c:v>
                </c:pt>
                <c:pt idx="35">
                  <c:v>0.83672823387725537</c:v>
                </c:pt>
                <c:pt idx="36">
                  <c:v>0.88553933063406354</c:v>
                </c:pt>
                <c:pt idx="37">
                  <c:v>0.95164541675767667</c:v>
                </c:pt>
                <c:pt idx="38">
                  <c:v>1.0237625873768132</c:v>
                </c:pt>
                <c:pt idx="39">
                  <c:v>1.1030816108116817</c:v>
                </c:pt>
                <c:pt idx="40">
                  <c:v>1.1857154299456432</c:v>
                </c:pt>
                <c:pt idx="41">
                  <c:v>1.2638576827415424</c:v>
                </c:pt>
                <c:pt idx="42">
                  <c:v>1.3426348426173826</c:v>
                </c:pt>
                <c:pt idx="43">
                  <c:v>1.4274481310292733</c:v>
                </c:pt>
                <c:pt idx="44">
                  <c:v>1.5110737185920047</c:v>
                </c:pt>
                <c:pt idx="45">
                  <c:v>1.5897821017282323</c:v>
                </c:pt>
                <c:pt idx="46">
                  <c:v>1.680053972879042</c:v>
                </c:pt>
                <c:pt idx="47">
                  <c:v>1.7777212185015085</c:v>
                </c:pt>
                <c:pt idx="48">
                  <c:v>1.8880059594622314</c:v>
                </c:pt>
                <c:pt idx="49">
                  <c:v>2.013279824216327</c:v>
                </c:pt>
                <c:pt idx="50">
                  <c:v>2.1446154302391394</c:v>
                </c:pt>
                <c:pt idx="51">
                  <c:v>2.2889792453057218</c:v>
                </c:pt>
                <c:pt idx="52">
                  <c:v>2.444459877492771</c:v>
                </c:pt>
                <c:pt idx="53">
                  <c:v>2.5946534874049019</c:v>
                </c:pt>
                <c:pt idx="54">
                  <c:v>2.7430516844347417</c:v>
                </c:pt>
                <c:pt idx="55">
                  <c:v>2.8937754597921446</c:v>
                </c:pt>
                <c:pt idx="56">
                  <c:v>3.0496694445862151</c:v>
                </c:pt>
                <c:pt idx="57">
                  <c:v>3.1935620973781815</c:v>
                </c:pt>
                <c:pt idx="58">
                  <c:v>3.3259357842175157</c:v>
                </c:pt>
                <c:pt idx="59">
                  <c:v>3.4670222847458061</c:v>
                </c:pt>
                <c:pt idx="60">
                  <c:v>3.6239984377189303</c:v>
                </c:pt>
                <c:pt idx="61">
                  <c:v>3.7793451816854082</c:v>
                </c:pt>
                <c:pt idx="62">
                  <c:v>3.9298230024935088</c:v>
                </c:pt>
                <c:pt idx="63">
                  <c:v>4.084403135322713</c:v>
                </c:pt>
                <c:pt idx="64">
                  <c:v>4.2496776177066344</c:v>
                </c:pt>
                <c:pt idx="65">
                  <c:v>4.4165487860030286</c:v>
                </c:pt>
                <c:pt idx="66">
                  <c:v>4.5801479721213241</c:v>
                </c:pt>
                <c:pt idx="67">
                  <c:v>4.7382115378573149</c:v>
                </c:pt>
                <c:pt idx="68">
                  <c:v>4.9195533875549886</c:v>
                </c:pt>
                <c:pt idx="69">
                  <c:v>5.1206929883577956</c:v>
                </c:pt>
                <c:pt idx="70">
                  <c:v>5.3463406627824526</c:v>
                </c:pt>
                <c:pt idx="71">
                  <c:v>5.5781796395455725</c:v>
                </c:pt>
                <c:pt idx="72">
                  <c:v>5.8679532882931555</c:v>
                </c:pt>
                <c:pt idx="73">
                  <c:v>6.1921813795423173</c:v>
                </c:pt>
                <c:pt idx="74">
                  <c:v>6.5394030040962514</c:v>
                </c:pt>
                <c:pt idx="75">
                  <c:v>6.8974510174532968</c:v>
                </c:pt>
                <c:pt idx="76">
                  <c:v>7.2426694062737766</c:v>
                </c:pt>
                <c:pt idx="77">
                  <c:v>7.55585705854417</c:v>
                </c:pt>
                <c:pt idx="78">
                  <c:v>7.8678173992657507</c:v>
                </c:pt>
                <c:pt idx="79">
                  <c:v>8.1184910764962872</c:v>
                </c:pt>
                <c:pt idx="80">
                  <c:v>8.3399071725910989</c:v>
                </c:pt>
                <c:pt idx="81">
                  <c:v>8.5987239583808854</c:v>
                </c:pt>
                <c:pt idx="82">
                  <c:v>8.8817671569371264</c:v>
                </c:pt>
                <c:pt idx="83">
                  <c:v>9.2499790982581231</c:v>
                </c:pt>
                <c:pt idx="84">
                  <c:v>9.6861267299284375</c:v>
                </c:pt>
                <c:pt idx="85">
                  <c:v>10.181396339297306</c:v>
                </c:pt>
                <c:pt idx="86">
                  <c:v>10.789643517588294</c:v>
                </c:pt>
                <c:pt idx="87">
                  <c:v>11.720901233247318</c:v>
                </c:pt>
                <c:pt idx="88">
                  <c:v>12.677167417940767</c:v>
                </c:pt>
                <c:pt idx="89">
                  <c:v>13.423515332288536</c:v>
                </c:pt>
                <c:pt idx="90">
                  <c:v>14.01809004268895</c:v>
                </c:pt>
                <c:pt idx="91">
                  <c:v>14.544734173572916</c:v>
                </c:pt>
                <c:pt idx="92">
                  <c:v>15.022928151918384</c:v>
                </c:pt>
                <c:pt idx="93">
                  <c:v>15.492779832057513</c:v>
                </c:pt>
                <c:pt idx="94">
                  <c:v>15.687788589162263</c:v>
                </c:pt>
                <c:pt idx="95">
                  <c:v>15.829275950632885</c:v>
                </c:pt>
                <c:pt idx="96">
                  <c:v>16.165154810769756</c:v>
                </c:pt>
                <c:pt idx="97">
                  <c:v>16.595228002419894</c:v>
                </c:pt>
                <c:pt idx="98">
                  <c:v>17.125780553379823</c:v>
                </c:pt>
                <c:pt idx="99">
                  <c:v>17.658351770642987</c:v>
                </c:pt>
                <c:pt idx="100">
                  <c:v>18.114827460479848</c:v>
                </c:pt>
                <c:pt idx="101">
                  <c:v>18.641919164502902</c:v>
                </c:pt>
                <c:pt idx="102">
                  <c:v>19.222975166815015</c:v>
                </c:pt>
                <c:pt idx="103">
                  <c:v>19.920799980352832</c:v>
                </c:pt>
                <c:pt idx="104">
                  <c:v>20.686779979044321</c:v>
                </c:pt>
                <c:pt idx="105">
                  <c:v>21.467821556811366</c:v>
                </c:pt>
                <c:pt idx="106">
                  <c:v>22.340341337119288</c:v>
                </c:pt>
                <c:pt idx="107">
                  <c:v>23.290935989567423</c:v>
                </c:pt>
                <c:pt idx="108">
                  <c:v>24.208673121736343</c:v>
                </c:pt>
                <c:pt idx="109">
                  <c:v>25.133340110182832</c:v>
                </c:pt>
                <c:pt idx="110">
                  <c:v>25.957854442149692</c:v>
                </c:pt>
                <c:pt idx="111">
                  <c:v>26.75295495701976</c:v>
                </c:pt>
                <c:pt idx="112">
                  <c:v>27.459825197510668</c:v>
                </c:pt>
                <c:pt idx="113">
                  <c:v>28.061038800878169</c:v>
                </c:pt>
                <c:pt idx="114">
                  <c:v>28.677124122201828</c:v>
                </c:pt>
                <c:pt idx="115">
                  <c:v>29.423506591053968</c:v>
                </c:pt>
                <c:pt idx="116">
                  <c:v>30.289436771296092</c:v>
                </c:pt>
                <c:pt idx="117">
                  <c:v>31.322097712800492</c:v>
                </c:pt>
                <c:pt idx="118">
                  <c:v>32.487205009066116</c:v>
                </c:pt>
                <c:pt idx="119">
                  <c:v>33.904847698286567</c:v>
                </c:pt>
                <c:pt idx="120">
                  <c:v>35.511986552034166</c:v>
                </c:pt>
                <c:pt idx="121">
                  <c:v>37.239948657409975</c:v>
                </c:pt>
                <c:pt idx="122">
                  <c:v>38.956492848699966</c:v>
                </c:pt>
                <c:pt idx="123">
                  <c:v>40.621348891559443</c:v>
                </c:pt>
                <c:pt idx="124">
                  <c:v>42.244808703362992</c:v>
                </c:pt>
                <c:pt idx="125">
                  <c:v>43.922835802769605</c:v>
                </c:pt>
                <c:pt idx="126">
                  <c:v>45.516653971228472</c:v>
                </c:pt>
                <c:pt idx="127">
                  <c:v>47.117658362926612</c:v>
                </c:pt>
                <c:pt idx="128">
                  <c:v>48.771269433114774</c:v>
                </c:pt>
                <c:pt idx="129">
                  <c:v>50.508877224090874</c:v>
                </c:pt>
                <c:pt idx="130">
                  <c:v>52.275745338046249</c:v>
                </c:pt>
                <c:pt idx="131">
                  <c:v>54.449180331237095</c:v>
                </c:pt>
                <c:pt idx="132">
                  <c:v>56.75923495278068</c:v>
                </c:pt>
                <c:pt idx="133">
                  <c:v>59.221186779519584</c:v>
                </c:pt>
                <c:pt idx="134">
                  <c:v>62.198268706643503</c:v>
                </c:pt>
                <c:pt idx="135">
                  <c:v>65.404310183806857</c:v>
                </c:pt>
                <c:pt idx="136">
                  <c:v>68.800824163887697</c:v>
                </c:pt>
                <c:pt idx="137">
                  <c:v>72.487975141057817</c:v>
                </c:pt>
                <c:pt idx="138">
                  <c:v>76.370682690354371</c:v>
                </c:pt>
                <c:pt idx="139">
                  <c:v>80.768787595360919</c:v>
                </c:pt>
                <c:pt idx="140">
                  <c:v>85.405430716599128</c:v>
                </c:pt>
                <c:pt idx="141">
                  <c:v>89.647566817146867</c:v>
                </c:pt>
                <c:pt idx="142">
                  <c:v>93.755980541411262</c:v>
                </c:pt>
                <c:pt idx="143">
                  <c:v>98.062854590701406</c:v>
                </c:pt>
                <c:pt idx="144">
                  <c:v>102.84450711066081</c:v>
                </c:pt>
                <c:pt idx="145">
                  <c:v>107.78997913855831</c:v>
                </c:pt>
                <c:pt idx="146">
                  <c:v>112.48645171925497</c:v>
                </c:pt>
                <c:pt idx="147">
                  <c:v>117.26469066556648</c:v>
                </c:pt>
                <c:pt idx="148">
                  <c:v>122.24694677834714</c:v>
                </c:pt>
                <c:pt idx="149">
                  <c:v>127.03895400843943</c:v>
                </c:pt>
                <c:pt idx="150">
                  <c:v>131.44569983231381</c:v>
                </c:pt>
                <c:pt idx="151">
                  <c:v>134.72798403784677</c:v>
                </c:pt>
                <c:pt idx="152">
                  <c:v>136.56526912788888</c:v>
                </c:pt>
                <c:pt idx="153">
                  <c:v>137.3299798428375</c:v>
                </c:pt>
                <c:pt idx="154">
                  <c:v>135.65958734057932</c:v>
                </c:pt>
                <c:pt idx="155">
                  <c:v>130.24100090267439</c:v>
                </c:pt>
                <c:pt idx="156">
                  <c:v>121.25976701269444</c:v>
                </c:pt>
                <c:pt idx="157">
                  <c:v>110.83768587526167</c:v>
                </c:pt>
                <c:pt idx="158">
                  <c:v>102.80088058625691</c:v>
                </c:pt>
                <c:pt idx="159">
                  <c:v>98.174141413895271</c:v>
                </c:pt>
                <c:pt idx="160">
                  <c:v>95.348670744684185</c:v>
                </c:pt>
                <c:pt idx="161">
                  <c:v>93.841129957301376</c:v>
                </c:pt>
                <c:pt idx="162">
                  <c:v>95.232429227819395</c:v>
                </c:pt>
                <c:pt idx="163">
                  <c:v>99.814868711074183</c:v>
                </c:pt>
                <c:pt idx="164">
                  <c:v>105.51791354751713</c:v>
                </c:pt>
                <c:pt idx="165">
                  <c:v>108.66245810273513</c:v>
                </c:pt>
                <c:pt idx="166">
                  <c:v>104.16777315645456</c:v>
                </c:pt>
                <c:pt idx="167">
                  <c:v>96.24459721968158</c:v>
                </c:pt>
                <c:pt idx="168">
                  <c:v>89.968626520783076</c:v>
                </c:pt>
                <c:pt idx="169">
                  <c:v>84.410794677771307</c:v>
                </c:pt>
                <c:pt idx="170">
                  <c:v>80.657505411692242</c:v>
                </c:pt>
                <c:pt idx="171">
                  <c:v>77.519682928382011</c:v>
                </c:pt>
                <c:pt idx="172">
                  <c:v>73.719249477220075</c:v>
                </c:pt>
                <c:pt idx="173">
                  <c:v>73.52415144294018</c:v>
                </c:pt>
                <c:pt idx="174">
                  <c:v>73.989012967375729</c:v>
                </c:pt>
                <c:pt idx="175">
                  <c:v>71.669406415606744</c:v>
                </c:pt>
                <c:pt idx="176">
                  <c:v>67.553964784477174</c:v>
                </c:pt>
                <c:pt idx="177">
                  <c:v>60.756042470269009</c:v>
                </c:pt>
                <c:pt idx="178">
                  <c:v>53.232262484718653</c:v>
                </c:pt>
                <c:pt idx="179">
                  <c:v>46.835653233716911</c:v>
                </c:pt>
                <c:pt idx="180">
                  <c:v>41.551392866489451</c:v>
                </c:pt>
                <c:pt idx="181">
                  <c:v>38.151806488571879</c:v>
                </c:pt>
                <c:pt idx="182">
                  <c:v>36.199802695562497</c:v>
                </c:pt>
                <c:pt idx="183">
                  <c:v>34.669749493244289</c:v>
                </c:pt>
                <c:pt idx="184">
                  <c:v>32.931081636605974</c:v>
                </c:pt>
                <c:pt idx="185">
                  <c:v>-10.730463626185067</c:v>
                </c:pt>
                <c:pt idx="186">
                  <c:v>-52.642037758292254</c:v>
                </c:pt>
                <c:pt idx="187">
                  <c:v>-57.59927708604539</c:v>
                </c:pt>
                <c:pt idx="188">
                  <c:v>-63.007535627944513</c:v>
                </c:pt>
                <c:pt idx="189">
                  <c:v>-67.551409605007663</c:v>
                </c:pt>
                <c:pt idx="190">
                  <c:v>-71.57202970114281</c:v>
                </c:pt>
                <c:pt idx="191">
                  <c:v>-75.205439483589842</c:v>
                </c:pt>
                <c:pt idx="192">
                  <c:v>-36.488942454105462</c:v>
                </c:pt>
                <c:pt idx="193">
                  <c:v>0.46227495336679508</c:v>
                </c:pt>
                <c:pt idx="194">
                  <c:v>0.5078831919708845</c:v>
                </c:pt>
                <c:pt idx="195">
                  <c:v>0.59187943501008078</c:v>
                </c:pt>
                <c:pt idx="196">
                  <c:v>2.5947601757907762E-3</c:v>
                </c:pt>
                <c:pt idx="197">
                  <c:v>-0.13565876383677011</c:v>
                </c:pt>
                <c:pt idx="198">
                  <c:v>0.49600784153474436</c:v>
                </c:pt>
                <c:pt idx="199">
                  <c:v>0.74687912498687148</c:v>
                </c:pt>
                <c:pt idx="200">
                  <c:v>0.93486931218306701</c:v>
                </c:pt>
                <c:pt idx="201">
                  <c:v>1.0117811663511056</c:v>
                </c:pt>
                <c:pt idx="202">
                  <c:v>0.99147553230009866</c:v>
                </c:pt>
                <c:pt idx="203">
                  <c:v>0.70899885072995394</c:v>
                </c:pt>
                <c:pt idx="204">
                  <c:v>0.25210757528142197</c:v>
                </c:pt>
                <c:pt idx="205">
                  <c:v>0.16379865291461421</c:v>
                </c:pt>
                <c:pt idx="206">
                  <c:v>0.16216563397304032</c:v>
                </c:pt>
                <c:pt idx="207">
                  <c:v>-2.669601537679489E-2</c:v>
                </c:pt>
                <c:pt idx="208">
                  <c:v>-7.2676996616092088E-2</c:v>
                </c:pt>
                <c:pt idx="209">
                  <c:v>-0.12511263885260893</c:v>
                </c:pt>
                <c:pt idx="210">
                  <c:v>1.4753221217662307E-2</c:v>
                </c:pt>
                <c:pt idx="211">
                  <c:v>0.35909878016800018</c:v>
                </c:pt>
                <c:pt idx="212">
                  <c:v>0.44745335706134526</c:v>
                </c:pt>
                <c:pt idx="213">
                  <c:v>0.50491764891935631</c:v>
                </c:pt>
                <c:pt idx="214">
                  <c:v>0.66351131761880622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8D5E-48AD-93E9-D1BBA3BF164B}"/>
            </c:ext>
          </c:extLst>
        </c:ser>
        <c:ser>
          <c:idx val="2"/>
          <c:order val="1"/>
          <c:tx>
            <c:strRef>
              <c:f>Test!$J$54:$L$54</c:f>
              <c:strCache>
                <c:ptCount val="1"/>
                <c:pt idx="0">
                  <c:v>VF3f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Meas!$B$2:$B$7001</c:f>
              <c:numCache>
                <c:formatCode>0.00</c:formatCode>
                <c:ptCount val="7000"/>
                <c:pt idx="0">
                  <c:v>0</c:v>
                </c:pt>
                <c:pt idx="1">
                  <c:v>8.4000007482245564E-2</c:v>
                </c:pt>
                <c:pt idx="2">
                  <c:v>0.1688333333004266</c:v>
                </c:pt>
                <c:pt idx="3">
                  <c:v>0.25250000297091901</c:v>
                </c:pt>
                <c:pt idx="4">
                  <c:v>0.33666667412035167</c:v>
                </c:pt>
                <c:pt idx="5">
                  <c:v>0.42050000745803118</c:v>
                </c:pt>
                <c:pt idx="6">
                  <c:v>0.50416666665114462</c:v>
                </c:pt>
                <c:pt idx="7">
                  <c:v>0.59100000886246562</c:v>
                </c:pt>
                <c:pt idx="8">
                  <c:v>0.67533333320170641</c:v>
                </c:pt>
                <c:pt idx="9">
                  <c:v>0.75950000435113907</c:v>
                </c:pt>
                <c:pt idx="10">
                  <c:v>0.84316667402163148</c:v>
                </c:pt>
                <c:pt idx="11">
                  <c:v>0.92700000735931098</c:v>
                </c:pt>
                <c:pt idx="12">
                  <c:v>1.0111666680313647</c:v>
                </c:pt>
                <c:pt idx="13">
                  <c:v>1.0979999997653067</c:v>
                </c:pt>
                <c:pt idx="14">
                  <c:v>1.1816666694357991</c:v>
                </c:pt>
                <c:pt idx="15">
                  <c:v>1.2655000027734786</c:v>
                </c:pt>
                <c:pt idx="16">
                  <c:v>1.349166672443971</c:v>
                </c:pt>
                <c:pt idx="17">
                  <c:v>1.4335000072605908</c:v>
                </c:pt>
                <c:pt idx="18">
                  <c:v>1.5171666664537042</c:v>
                </c:pt>
                <c:pt idx="19">
                  <c:v>1.603500007186085</c:v>
                </c:pt>
                <c:pt idx="20">
                  <c:v>1.6871666663791984</c:v>
                </c:pt>
                <c:pt idx="21">
                  <c:v>1.7715000011958182</c:v>
                </c:pt>
                <c:pt idx="22">
                  <c:v>1.8556666723452508</c:v>
                </c:pt>
                <c:pt idx="23">
                  <c:v>1.9398333330173045</c:v>
                </c:pt>
                <c:pt idx="24">
                  <c:v>2.023666666354984</c:v>
                </c:pt>
                <c:pt idx="25">
                  <c:v>2.1100000070873648</c:v>
                </c:pt>
                <c:pt idx="26">
                  <c:v>2.1941666677594185</c:v>
                </c:pt>
                <c:pt idx="27">
                  <c:v>2.2778333374299109</c:v>
                </c:pt>
                <c:pt idx="28">
                  <c:v>2.3616666707675904</c:v>
                </c:pt>
                <c:pt idx="29">
                  <c:v>2.4453333404380828</c:v>
                </c:pt>
                <c:pt idx="30">
                  <c:v>2.5289999996311963</c:v>
                </c:pt>
                <c:pt idx="31">
                  <c:v>2.6158333418425173</c:v>
                </c:pt>
                <c:pt idx="32">
                  <c:v>2.700166666181758</c:v>
                </c:pt>
                <c:pt idx="33">
                  <c:v>2.7838333358522505</c:v>
                </c:pt>
                <c:pt idx="34">
                  <c:v>2.8681666706688702</c:v>
                </c:pt>
                <c:pt idx="35">
                  <c:v>2.9523333418183029</c:v>
                </c:pt>
                <c:pt idx="36">
                  <c:v>3.0360000010114163</c:v>
                </c:pt>
                <c:pt idx="37">
                  <c:v>3.1228333327453583</c:v>
                </c:pt>
                <c:pt idx="38">
                  <c:v>3.2066666660830379</c:v>
                </c:pt>
                <c:pt idx="39">
                  <c:v>3.2903333357535303</c:v>
                </c:pt>
                <c:pt idx="40">
                  <c:v>3.3740000054240227</c:v>
                </c:pt>
                <c:pt idx="41">
                  <c:v>3.4578333387617022</c:v>
                </c:pt>
                <c:pt idx="42">
                  <c:v>3.5415000084321946</c:v>
                </c:pt>
                <c:pt idx="43">
                  <c:v>3.6283333401661366</c:v>
                </c:pt>
                <c:pt idx="44">
                  <c:v>3.7119999993592501</c:v>
                </c:pt>
                <c:pt idx="45">
                  <c:v>3.7958333326969296</c:v>
                </c:pt>
                <c:pt idx="46">
                  <c:v>3.879500002367422</c:v>
                </c:pt>
                <c:pt idx="47">
                  <c:v>3.9638333371840417</c:v>
                </c:pt>
                <c:pt idx="48">
                  <c:v>4.0476666705217212</c:v>
                </c:pt>
                <c:pt idx="49">
                  <c:v>4.1343333385884762</c:v>
                </c:pt>
                <c:pt idx="50">
                  <c:v>4.2180000082589686</c:v>
                </c:pt>
                <c:pt idx="51">
                  <c:v>4.3018333415966481</c:v>
                </c:pt>
                <c:pt idx="52">
                  <c:v>4.3856666749343276</c:v>
                </c:pt>
                <c:pt idx="53">
                  <c:v>4.4696666719391942</c:v>
                </c:pt>
                <c:pt idx="54">
                  <c:v>4.5535000052768737</c:v>
                </c:pt>
                <c:pt idx="55">
                  <c:v>4.6403333370108157</c:v>
                </c:pt>
                <c:pt idx="56">
                  <c:v>4.7255000006407499</c:v>
                </c:pt>
                <c:pt idx="57">
                  <c:v>4.812333332374692</c:v>
                </c:pt>
                <c:pt idx="58">
                  <c:v>4.899166674586013</c:v>
                </c:pt>
                <c:pt idx="59">
                  <c:v>4.9830000079236925</c:v>
                </c:pt>
                <c:pt idx="60">
                  <c:v>5.0731666653882712</c:v>
                </c:pt>
                <c:pt idx="61">
                  <c:v>5.1568333350587636</c:v>
                </c:pt>
                <c:pt idx="62">
                  <c:v>5.2425000001676381</c:v>
                </c:pt>
                <c:pt idx="63">
                  <c:v>5.3266666713170707</c:v>
                </c:pt>
                <c:pt idx="64">
                  <c:v>5.4103333409875631</c:v>
                </c:pt>
                <c:pt idx="65">
                  <c:v>5.4941666743252426</c:v>
                </c:pt>
                <c:pt idx="66">
                  <c:v>5.5778333335183561</c:v>
                </c:pt>
                <c:pt idx="67">
                  <c:v>5.6646666652522981</c:v>
                </c:pt>
                <c:pt idx="68">
                  <c:v>5.7483333349227905</c:v>
                </c:pt>
                <c:pt idx="69">
                  <c:v>5.83216666826047</c:v>
                </c:pt>
                <c:pt idx="70">
                  <c:v>5.9158333379309624</c:v>
                </c:pt>
                <c:pt idx="71">
                  <c:v>5.9999999986030161</c:v>
                </c:pt>
                <c:pt idx="72">
                  <c:v>6.0838333319406956</c:v>
                </c:pt>
                <c:pt idx="73">
                  <c:v>6.1706666741520166</c:v>
                </c:pt>
                <c:pt idx="74">
                  <c:v>6.2543333333451301</c:v>
                </c:pt>
                <c:pt idx="75">
                  <c:v>6.3383333408273757</c:v>
                </c:pt>
                <c:pt idx="76">
                  <c:v>6.4223333378322423</c:v>
                </c:pt>
                <c:pt idx="77">
                  <c:v>6.5069999999832362</c:v>
                </c:pt>
                <c:pt idx="78">
                  <c:v>6.5913333347998559</c:v>
                </c:pt>
                <c:pt idx="79">
                  <c:v>6.678166666533798</c:v>
                </c:pt>
                <c:pt idx="80">
                  <c:v>6.7623333376832306</c:v>
                </c:pt>
                <c:pt idx="81">
                  <c:v>6.8466666724998504</c:v>
                </c:pt>
                <c:pt idx="82">
                  <c:v>6.9303333421703428</c:v>
                </c:pt>
                <c:pt idx="83">
                  <c:v>7.0140000013634562</c:v>
                </c:pt>
                <c:pt idx="84">
                  <c:v>7.0978333347011358</c:v>
                </c:pt>
                <c:pt idx="85">
                  <c:v>7.1846666664350778</c:v>
                </c:pt>
                <c:pt idx="86">
                  <c:v>7.2681666724383831</c:v>
                </c:pt>
                <c:pt idx="87">
                  <c:v>7.3551666678395122</c:v>
                </c:pt>
                <c:pt idx="88">
                  <c:v>7.4428333388641477</c:v>
                </c:pt>
                <c:pt idx="89">
                  <c:v>7.5304999994114041</c:v>
                </c:pt>
                <c:pt idx="90">
                  <c:v>7.6178333326242864</c:v>
                </c:pt>
                <c:pt idx="91">
                  <c:v>7.7025000052526593</c:v>
                </c:pt>
                <c:pt idx="92">
                  <c:v>7.7858333371113986</c:v>
                </c:pt>
                <c:pt idx="93">
                  <c:v>7.8720000036992133</c:v>
                </c:pt>
                <c:pt idx="94">
                  <c:v>7.9553333355579525</c:v>
                </c:pt>
                <c:pt idx="95">
                  <c:v>8.0426666687708348</c:v>
                </c:pt>
                <c:pt idx="96">
                  <c:v>8.1263333384413272</c:v>
                </c:pt>
                <c:pt idx="97">
                  <c:v>8.2136666716542095</c:v>
                </c:pt>
                <c:pt idx="98">
                  <c:v>8.2970000035129488</c:v>
                </c:pt>
                <c:pt idx="99">
                  <c:v>8.3811666746623814</c:v>
                </c:pt>
                <c:pt idx="100">
                  <c:v>8.465166671667248</c:v>
                </c:pt>
                <c:pt idx="101">
                  <c:v>8.5491666686721146</c:v>
                </c:pt>
                <c:pt idx="102">
                  <c:v>8.632833338342607</c:v>
                </c:pt>
                <c:pt idx="103">
                  <c:v>8.7201666715554893</c:v>
                </c:pt>
                <c:pt idx="104">
                  <c:v>8.8045000063721091</c:v>
                </c:pt>
                <c:pt idx="105">
                  <c:v>8.8885000033769757</c:v>
                </c:pt>
                <c:pt idx="106">
                  <c:v>8.9723333367146552</c:v>
                </c:pt>
                <c:pt idx="107">
                  <c:v>9.0561666700523347</c:v>
                </c:pt>
                <c:pt idx="108">
                  <c:v>9.1398333397228271</c:v>
                </c:pt>
                <c:pt idx="109">
                  <c:v>9.2271666729357094</c:v>
                </c:pt>
                <c:pt idx="110">
                  <c:v>9.3115000077523291</c:v>
                </c:pt>
                <c:pt idx="111">
                  <c:v>9.3951666669454426</c:v>
                </c:pt>
                <c:pt idx="112">
                  <c:v>9.478833336615935</c:v>
                </c:pt>
                <c:pt idx="113">
                  <c:v>9.5631666714325547</c:v>
                </c:pt>
                <c:pt idx="114">
                  <c:v>9.6473333321046084</c:v>
                </c:pt>
                <c:pt idx="115">
                  <c:v>9.7346666653174907</c:v>
                </c:pt>
                <c:pt idx="116">
                  <c:v>9.8184999986551702</c:v>
                </c:pt>
                <c:pt idx="117">
                  <c:v>9.9025000061374158</c:v>
                </c:pt>
                <c:pt idx="118">
                  <c:v>9.9863333394750953</c:v>
                </c:pt>
                <c:pt idx="119">
                  <c:v>10.070166672812775</c:v>
                </c:pt>
                <c:pt idx="120">
                  <c:v>10.154166669817641</c:v>
                </c:pt>
                <c:pt idx="121">
                  <c:v>10.241166665218771</c:v>
                </c:pt>
                <c:pt idx="122">
                  <c:v>10.325666674179956</c:v>
                </c:pt>
                <c:pt idx="123">
                  <c:v>10.409666671184823</c:v>
                </c:pt>
                <c:pt idx="124">
                  <c:v>10.493333340855315</c:v>
                </c:pt>
                <c:pt idx="125">
                  <c:v>10.577166674192995</c:v>
                </c:pt>
                <c:pt idx="126">
                  <c:v>10.661166671197861</c:v>
                </c:pt>
                <c:pt idx="127">
                  <c:v>10.745166668202728</c:v>
                </c:pt>
                <c:pt idx="128">
                  <c:v>10.832166674081236</c:v>
                </c:pt>
                <c:pt idx="129">
                  <c:v>10.916166671086103</c:v>
                </c:pt>
                <c:pt idx="130">
                  <c:v>10.999833340756595</c:v>
                </c:pt>
                <c:pt idx="131">
                  <c:v>11.084166665095836</c:v>
                </c:pt>
                <c:pt idx="132">
                  <c:v>11.168333336245269</c:v>
                </c:pt>
                <c:pt idx="133">
                  <c:v>11.252166669582948</c:v>
                </c:pt>
                <c:pt idx="134">
                  <c:v>11.33950000279583</c:v>
                </c:pt>
                <c:pt idx="135">
                  <c:v>11.423666673945263</c:v>
                </c:pt>
                <c:pt idx="136">
                  <c:v>11.50866667390801</c:v>
                </c:pt>
                <c:pt idx="137">
                  <c:v>11.599000005517155</c:v>
                </c:pt>
                <c:pt idx="138">
                  <c:v>11.683166666189209</c:v>
                </c:pt>
                <c:pt idx="139">
                  <c:v>11.767166673671454</c:v>
                </c:pt>
                <c:pt idx="140">
                  <c:v>11.854833334218711</c:v>
                </c:pt>
                <c:pt idx="141">
                  <c:v>11.93866666755639</c:v>
                </c:pt>
                <c:pt idx="142">
                  <c:v>12.022666675038636</c:v>
                </c:pt>
                <c:pt idx="143">
                  <c:v>12.106999999377877</c:v>
                </c:pt>
                <c:pt idx="144">
                  <c:v>12.191166670527309</c:v>
                </c:pt>
                <c:pt idx="145">
                  <c:v>12.275500005343929</c:v>
                </c:pt>
                <c:pt idx="146">
                  <c:v>12.362833338556811</c:v>
                </c:pt>
                <c:pt idx="147">
                  <c:v>12.446999999228865</c:v>
                </c:pt>
                <c:pt idx="148">
                  <c:v>12.531333334045485</c:v>
                </c:pt>
                <c:pt idx="149">
                  <c:v>12.615500005194917</c:v>
                </c:pt>
                <c:pt idx="150">
                  <c:v>12.699833340011537</c:v>
                </c:pt>
                <c:pt idx="151">
                  <c:v>12.784500002162531</c:v>
                </c:pt>
                <c:pt idx="152">
                  <c:v>12.871833335375413</c:v>
                </c:pt>
                <c:pt idx="153">
                  <c:v>12.956166670192033</c:v>
                </c:pt>
                <c:pt idx="154">
                  <c:v>13.040833332343027</c:v>
                </c:pt>
                <c:pt idx="155">
                  <c:v>13.125166667159647</c:v>
                </c:pt>
                <c:pt idx="156">
                  <c:v>13.209333338309079</c:v>
                </c:pt>
                <c:pt idx="157">
                  <c:v>13.293666673125699</c:v>
                </c:pt>
                <c:pt idx="158">
                  <c:v>13.381000006338581</c:v>
                </c:pt>
                <c:pt idx="159">
                  <c:v>13.464666665531695</c:v>
                </c:pt>
                <c:pt idx="160">
                  <c:v>13.549000000348315</c:v>
                </c:pt>
                <c:pt idx="161">
                  <c:v>13.633166671497747</c:v>
                </c:pt>
                <c:pt idx="162">
                  <c:v>13.717333332169801</c:v>
                </c:pt>
                <c:pt idx="163">
                  <c:v>13.801666666986421</c:v>
                </c:pt>
                <c:pt idx="164">
                  <c:v>13.889500001678243</c:v>
                </c:pt>
                <c:pt idx="165">
                  <c:v>13.973833336494863</c:v>
                </c:pt>
                <c:pt idx="166">
                  <c:v>14.058000007644296</c:v>
                </c:pt>
                <c:pt idx="167">
                  <c:v>14.142333331983536</c:v>
                </c:pt>
                <c:pt idx="168">
                  <c:v>14.227000004611909</c:v>
                </c:pt>
                <c:pt idx="169">
                  <c:v>14.311333339428529</c:v>
                </c:pt>
                <c:pt idx="170">
                  <c:v>14.398666672641411</c:v>
                </c:pt>
                <c:pt idx="171">
                  <c:v>14.482833333313465</c:v>
                </c:pt>
                <c:pt idx="172">
                  <c:v>14.567666669609025</c:v>
                </c:pt>
                <c:pt idx="173">
                  <c:v>14.651833340758458</c:v>
                </c:pt>
                <c:pt idx="174">
                  <c:v>14.736166665097699</c:v>
                </c:pt>
                <c:pt idx="175">
                  <c:v>14.820333336247131</c:v>
                </c:pt>
                <c:pt idx="176">
                  <c:v>14.903833331773058</c:v>
                </c:pt>
                <c:pt idx="177">
                  <c:v>14.987833339255303</c:v>
                </c:pt>
                <c:pt idx="178">
                  <c:v>15.071499998448417</c:v>
                </c:pt>
                <c:pt idx="179">
                  <c:v>15.155666669597849</c:v>
                </c:pt>
                <c:pt idx="180">
                  <c:v>15.240000004414469</c:v>
                </c:pt>
                <c:pt idx="181">
                  <c:v>15.324166665086523</c:v>
                </c:pt>
                <c:pt idx="182">
                  <c:v>15.408166672568768</c:v>
                </c:pt>
                <c:pt idx="183">
                  <c:v>15.491666668094695</c:v>
                </c:pt>
                <c:pt idx="184">
                  <c:v>15.576333340723068</c:v>
                </c:pt>
                <c:pt idx="185">
                  <c:v>15.660666675539687</c:v>
                </c:pt>
                <c:pt idx="186">
                  <c:v>15.744833336211741</c:v>
                </c:pt>
                <c:pt idx="187">
                  <c:v>15.829166671028361</c:v>
                </c:pt>
                <c:pt idx="188">
                  <c:v>15.913833333179355</c:v>
                </c:pt>
                <c:pt idx="189">
                  <c:v>15.998166667995974</c:v>
                </c:pt>
                <c:pt idx="190">
                  <c:v>16.08166667399928</c:v>
                </c:pt>
                <c:pt idx="191">
                  <c:v>16.165500007336959</c:v>
                </c:pt>
                <c:pt idx="192">
                  <c:v>16.249833342153579</c:v>
                </c:pt>
                <c:pt idx="193">
                  <c:v>16.333833339158446</c:v>
                </c:pt>
                <c:pt idx="194">
                  <c:v>16.417833336163312</c:v>
                </c:pt>
                <c:pt idx="195">
                  <c:v>16.502333334647119</c:v>
                </c:pt>
                <c:pt idx="196">
                  <c:v>16.585666666505858</c:v>
                </c:pt>
                <c:pt idx="197">
                  <c:v>16.670000001322478</c:v>
                </c:pt>
                <c:pt idx="198">
                  <c:v>16.754166672471911</c:v>
                </c:pt>
                <c:pt idx="199">
                  <c:v>16.83850000728853</c:v>
                </c:pt>
                <c:pt idx="200">
                  <c:v>16.922666667960584</c:v>
                </c:pt>
                <c:pt idx="201">
                  <c:v>17.007000002777204</c:v>
                </c:pt>
                <c:pt idx="202">
                  <c:v>17.090333334635943</c:v>
                </c:pt>
                <c:pt idx="203">
                  <c:v>17.17533333459869</c:v>
                </c:pt>
                <c:pt idx="204">
                  <c:v>17.260666672373191</c:v>
                </c:pt>
                <c:pt idx="205">
                  <c:v>17.345999999670312</c:v>
                </c:pt>
                <c:pt idx="206">
                  <c:v>17.431333337444812</c:v>
                </c:pt>
                <c:pt idx="207">
                  <c:v>17.516500001074746</c:v>
                </c:pt>
                <c:pt idx="208">
                  <c:v>17.600999999558553</c:v>
                </c:pt>
                <c:pt idx="209">
                  <c:v>17.685500008519739</c:v>
                </c:pt>
                <c:pt idx="210">
                  <c:v>17.77083333581686</c:v>
                </c:pt>
                <c:pt idx="211">
                  <c:v>17.855000006966293</c:v>
                </c:pt>
                <c:pt idx="212">
                  <c:v>17.939333341782913</c:v>
                </c:pt>
                <c:pt idx="213">
                  <c:v>18.023500002454966</c:v>
                </c:pt>
                <c:pt idx="214">
                  <c:v>18.107000008458272</c:v>
                </c:pt>
              </c:numCache>
            </c:numRef>
          </c:xVal>
          <c:yVal>
            <c:numRef>
              <c:f>Meas!$AY$2:$AY$7001</c:f>
              <c:numCache>
                <c:formatCode>General</c:formatCode>
                <c:ptCount val="7000"/>
                <c:pt idx="0">
                  <c:v>0</c:v>
                </c:pt>
                <c:pt idx="1">
                  <c:v>0.39952131238182909</c:v>
                </c:pt>
                <c:pt idx="2">
                  <c:v>0.4095303129129404</c:v>
                </c:pt>
                <c:pt idx="3">
                  <c:v>0.41573649036898885</c:v>
                </c:pt>
                <c:pt idx="4">
                  <c:v>0.41931750277690616</c:v>
                </c:pt>
                <c:pt idx="5">
                  <c:v>0.41647919744494077</c:v>
                </c:pt>
                <c:pt idx="6">
                  <c:v>0.41566571638751038</c:v>
                </c:pt>
                <c:pt idx="7">
                  <c:v>0.42155310737020157</c:v>
                </c:pt>
                <c:pt idx="8">
                  <c:v>0.4265389834871961</c:v>
                </c:pt>
                <c:pt idx="9">
                  <c:v>0.43134546393628653</c:v>
                </c:pt>
                <c:pt idx="10">
                  <c:v>0.43605742760994631</c:v>
                </c:pt>
                <c:pt idx="11">
                  <c:v>0.42843439826843316</c:v>
                </c:pt>
                <c:pt idx="12">
                  <c:v>0.42536382102646586</c:v>
                </c:pt>
                <c:pt idx="13">
                  <c:v>0.43220333693894636</c:v>
                </c:pt>
                <c:pt idx="14">
                  <c:v>0.43188546998981048</c:v>
                </c:pt>
                <c:pt idx="15">
                  <c:v>0.43510134910037829</c:v>
                </c:pt>
                <c:pt idx="16">
                  <c:v>0.43280505332350028</c:v>
                </c:pt>
                <c:pt idx="17">
                  <c:v>0.4224524894950602</c:v>
                </c:pt>
                <c:pt idx="18">
                  <c:v>0.43071165763959324</c:v>
                </c:pt>
                <c:pt idx="19">
                  <c:v>0.44442098132341934</c:v>
                </c:pt>
                <c:pt idx="20">
                  <c:v>0.44590483159048505</c:v>
                </c:pt>
                <c:pt idx="21">
                  <c:v>0.43717618287822652</c:v>
                </c:pt>
                <c:pt idx="22">
                  <c:v>0.43067242217272372</c:v>
                </c:pt>
                <c:pt idx="23">
                  <c:v>0.43594982407132316</c:v>
                </c:pt>
                <c:pt idx="24">
                  <c:v>0.44366611915874637</c:v>
                </c:pt>
                <c:pt idx="25">
                  <c:v>0.44831123413878571</c:v>
                </c:pt>
                <c:pt idx="26">
                  <c:v>0.44848008537243828</c:v>
                </c:pt>
                <c:pt idx="27">
                  <c:v>0.44881050086557173</c:v>
                </c:pt>
                <c:pt idx="28">
                  <c:v>0.46406633210384268</c:v>
                </c:pt>
                <c:pt idx="29">
                  <c:v>0.47771091317012898</c:v>
                </c:pt>
                <c:pt idx="30">
                  <c:v>0.48058710767110302</c:v>
                </c:pt>
                <c:pt idx="31">
                  <c:v>0.48717482962560776</c:v>
                </c:pt>
                <c:pt idx="32">
                  <c:v>0.49343686609317977</c:v>
                </c:pt>
                <c:pt idx="33">
                  <c:v>0.50627586700369709</c:v>
                </c:pt>
                <c:pt idx="34">
                  <c:v>0.51691142786842603</c:v>
                </c:pt>
                <c:pt idx="35">
                  <c:v>0.52827051932189506</c:v>
                </c:pt>
                <c:pt idx="36">
                  <c:v>0.54723552984679025</c:v>
                </c:pt>
                <c:pt idx="37">
                  <c:v>0.57198731539395475</c:v>
                </c:pt>
                <c:pt idx="38">
                  <c:v>0.59974389311224663</c:v>
                </c:pt>
                <c:pt idx="39">
                  <c:v>0.62035437583715181</c:v>
                </c:pt>
                <c:pt idx="40">
                  <c:v>0.64068330295319931</c:v>
                </c:pt>
                <c:pt idx="41">
                  <c:v>0.66542608409378712</c:v>
                </c:pt>
                <c:pt idx="42">
                  <c:v>0.68767127693245611</c:v>
                </c:pt>
                <c:pt idx="43">
                  <c:v>0.712536965316245</c:v>
                </c:pt>
                <c:pt idx="44">
                  <c:v>0.73699874205466709</c:v>
                </c:pt>
                <c:pt idx="45">
                  <c:v>0.75934227690211464</c:v>
                </c:pt>
                <c:pt idx="46">
                  <c:v>0.78935511761033272</c:v>
                </c:pt>
                <c:pt idx="47">
                  <c:v>0.82019855114799689</c:v>
                </c:pt>
                <c:pt idx="48">
                  <c:v>0.85510772762978848</c:v>
                </c:pt>
                <c:pt idx="49">
                  <c:v>0.89086838983609318</c:v>
                </c:pt>
                <c:pt idx="50">
                  <c:v>0.93181909584068801</c:v>
                </c:pt>
                <c:pt idx="51">
                  <c:v>0.97942338469874379</c:v>
                </c:pt>
                <c:pt idx="52">
                  <c:v>1.0200892999532196</c:v>
                </c:pt>
                <c:pt idx="53">
                  <c:v>1.0673109117433544</c:v>
                </c:pt>
                <c:pt idx="54">
                  <c:v>1.1140317104718576</c:v>
                </c:pt>
                <c:pt idx="55">
                  <c:v>1.1578667606783821</c:v>
                </c:pt>
                <c:pt idx="56">
                  <c:v>1.2117056022424231</c:v>
                </c:pt>
                <c:pt idx="57">
                  <c:v>1.2564320453955509</c:v>
                </c:pt>
                <c:pt idx="58">
                  <c:v>1.2986336395689686</c:v>
                </c:pt>
                <c:pt idx="59">
                  <c:v>1.353269798023458</c:v>
                </c:pt>
                <c:pt idx="60">
                  <c:v>1.4009001621174231</c:v>
                </c:pt>
                <c:pt idx="61">
                  <c:v>1.449398486999572</c:v>
                </c:pt>
                <c:pt idx="62">
                  <c:v>1.5045988056392634</c:v>
                </c:pt>
                <c:pt idx="63">
                  <c:v>1.557967638223122</c:v>
                </c:pt>
                <c:pt idx="64">
                  <c:v>1.6094580805612355</c:v>
                </c:pt>
                <c:pt idx="65">
                  <c:v>1.6565710500183037</c:v>
                </c:pt>
                <c:pt idx="66">
                  <c:v>1.7073130079332981</c:v>
                </c:pt>
                <c:pt idx="67">
                  <c:v>1.7647231235513599</c:v>
                </c:pt>
                <c:pt idx="68">
                  <c:v>1.8215020945239699</c:v>
                </c:pt>
                <c:pt idx="69">
                  <c:v>1.8856381634570503</c:v>
                </c:pt>
                <c:pt idx="70">
                  <c:v>1.9449666767315483</c:v>
                </c:pt>
                <c:pt idx="71">
                  <c:v>2.0061715227721759</c:v>
                </c:pt>
                <c:pt idx="72">
                  <c:v>2.0821200042670944</c:v>
                </c:pt>
                <c:pt idx="73">
                  <c:v>2.1610708483583299</c:v>
                </c:pt>
                <c:pt idx="74">
                  <c:v>2.2332871746647451</c:v>
                </c:pt>
                <c:pt idx="75">
                  <c:v>2.305374140780672</c:v>
                </c:pt>
                <c:pt idx="76">
                  <c:v>2.3678616424575369</c:v>
                </c:pt>
                <c:pt idx="77">
                  <c:v>2.4443385751417517</c:v>
                </c:pt>
                <c:pt idx="78">
                  <c:v>2.532562173697122</c:v>
                </c:pt>
                <c:pt idx="79">
                  <c:v>2.6070254442494591</c:v>
                </c:pt>
                <c:pt idx="80">
                  <c:v>2.6986797095793031</c:v>
                </c:pt>
                <c:pt idx="81">
                  <c:v>2.8187666393756219</c:v>
                </c:pt>
                <c:pt idx="82">
                  <c:v>2.9513006025981534</c:v>
                </c:pt>
                <c:pt idx="83">
                  <c:v>3.1043764481810903</c:v>
                </c:pt>
                <c:pt idx="84">
                  <c:v>3.2642703052016082</c:v>
                </c:pt>
                <c:pt idx="85">
                  <c:v>3.4202408786954921</c:v>
                </c:pt>
                <c:pt idx="86">
                  <c:v>3.5507721911908705</c:v>
                </c:pt>
                <c:pt idx="87">
                  <c:v>3.6716761874512431</c:v>
                </c:pt>
                <c:pt idx="88">
                  <c:v>3.7870459066406577</c:v>
                </c:pt>
                <c:pt idx="89">
                  <c:v>3.9027084476546818</c:v>
                </c:pt>
                <c:pt idx="90">
                  <c:v>4.0134050315099632</c:v>
                </c:pt>
                <c:pt idx="91">
                  <c:v>4.1027297862729641</c:v>
                </c:pt>
                <c:pt idx="92">
                  <c:v>4.2029647974597788</c:v>
                </c:pt>
                <c:pt idx="93">
                  <c:v>4.3665447118183298</c:v>
                </c:pt>
                <c:pt idx="94">
                  <c:v>4.5345344766459714</c:v>
                </c:pt>
                <c:pt idx="95">
                  <c:v>4.7078124804159467</c:v>
                </c:pt>
                <c:pt idx="96">
                  <c:v>4.8994217895142</c:v>
                </c:pt>
                <c:pt idx="97">
                  <c:v>5.0693152339785126</c:v>
                </c:pt>
                <c:pt idx="98">
                  <c:v>5.2349490156194145</c:v>
                </c:pt>
                <c:pt idx="99">
                  <c:v>5.3983489136338916</c:v>
                </c:pt>
                <c:pt idx="100">
                  <c:v>5.5492814792561882</c:v>
                </c:pt>
                <c:pt idx="101">
                  <c:v>5.7149424927257844</c:v>
                </c:pt>
                <c:pt idx="102">
                  <c:v>5.9091188094757028</c:v>
                </c:pt>
                <c:pt idx="103">
                  <c:v>6.0987613048790434</c:v>
                </c:pt>
                <c:pt idx="104">
                  <c:v>6.3025547642708846</c:v>
                </c:pt>
                <c:pt idx="105">
                  <c:v>6.5592468980174337</c:v>
                </c:pt>
                <c:pt idx="106">
                  <c:v>6.8475234316148192</c:v>
                </c:pt>
                <c:pt idx="107">
                  <c:v>7.1563135809126432</c:v>
                </c:pt>
                <c:pt idx="108">
                  <c:v>7.4678409398967327</c:v>
                </c:pt>
                <c:pt idx="109">
                  <c:v>7.7645175509007585</c:v>
                </c:pt>
                <c:pt idx="110">
                  <c:v>8.0676610737181012</c:v>
                </c:pt>
                <c:pt idx="111">
                  <c:v>8.3991000344957865</c:v>
                </c:pt>
                <c:pt idx="112">
                  <c:v>8.7065108647477185</c:v>
                </c:pt>
                <c:pt idx="113">
                  <c:v>8.9641602727793224</c:v>
                </c:pt>
                <c:pt idx="114">
                  <c:v>9.2233682399693375</c:v>
                </c:pt>
                <c:pt idx="115">
                  <c:v>9.5182264927577318</c:v>
                </c:pt>
                <c:pt idx="116">
                  <c:v>9.7993540001138744</c:v>
                </c:pt>
                <c:pt idx="117">
                  <c:v>10.092930435917156</c:v>
                </c:pt>
                <c:pt idx="118">
                  <c:v>10.437032379673779</c:v>
                </c:pt>
                <c:pt idx="119">
                  <c:v>10.825570184915149</c:v>
                </c:pt>
                <c:pt idx="120">
                  <c:v>11.251211279424012</c:v>
                </c:pt>
                <c:pt idx="121">
                  <c:v>11.719433469765487</c:v>
                </c:pt>
                <c:pt idx="122">
                  <c:v>12.175606349714306</c:v>
                </c:pt>
                <c:pt idx="123">
                  <c:v>12.65505285543937</c:v>
                </c:pt>
                <c:pt idx="124">
                  <c:v>13.132724746779445</c:v>
                </c:pt>
                <c:pt idx="125">
                  <c:v>13.60831511280773</c:v>
                </c:pt>
                <c:pt idx="126">
                  <c:v>14.108707748458245</c:v>
                </c:pt>
                <c:pt idx="127">
                  <c:v>14.660027105010359</c:v>
                </c:pt>
                <c:pt idx="128">
                  <c:v>15.27412885822269</c:v>
                </c:pt>
                <c:pt idx="129">
                  <c:v>15.902774112743414</c:v>
                </c:pt>
                <c:pt idx="130">
                  <c:v>16.557491505912754</c:v>
                </c:pt>
                <c:pt idx="131">
                  <c:v>17.245557903756573</c:v>
                </c:pt>
                <c:pt idx="132">
                  <c:v>17.936323704972704</c:v>
                </c:pt>
                <c:pt idx="133">
                  <c:v>18.706429827407099</c:v>
                </c:pt>
                <c:pt idx="134">
                  <c:v>19.555799084594316</c:v>
                </c:pt>
                <c:pt idx="135">
                  <c:v>20.446557191549996</c:v>
                </c:pt>
                <c:pt idx="136">
                  <c:v>21.480846347383345</c:v>
                </c:pt>
                <c:pt idx="137">
                  <c:v>22.688289839221472</c:v>
                </c:pt>
                <c:pt idx="138">
                  <c:v>23.943500615504174</c:v>
                </c:pt>
                <c:pt idx="139">
                  <c:v>25.232331880309836</c:v>
                </c:pt>
                <c:pt idx="140">
                  <c:v>26.47586220282983</c:v>
                </c:pt>
                <c:pt idx="141">
                  <c:v>27.692503208184263</c:v>
                </c:pt>
                <c:pt idx="142">
                  <c:v>28.972836574036574</c:v>
                </c:pt>
                <c:pt idx="143">
                  <c:v>30.248011225540882</c:v>
                </c:pt>
                <c:pt idx="144">
                  <c:v>31.556824500520779</c:v>
                </c:pt>
                <c:pt idx="145">
                  <c:v>33.176009911693583</c:v>
                </c:pt>
                <c:pt idx="146">
                  <c:v>34.974853023551447</c:v>
                </c:pt>
                <c:pt idx="147">
                  <c:v>36.99063367548505</c:v>
                </c:pt>
                <c:pt idx="148">
                  <c:v>39.154398493771964</c:v>
                </c:pt>
                <c:pt idx="149">
                  <c:v>41.298397510409927</c:v>
                </c:pt>
                <c:pt idx="150">
                  <c:v>43.434907577615057</c:v>
                </c:pt>
                <c:pt idx="151">
                  <c:v>45.487479773956174</c:v>
                </c:pt>
                <c:pt idx="152">
                  <c:v>47.403744079461958</c:v>
                </c:pt>
                <c:pt idx="153">
                  <c:v>49.221108354210443</c:v>
                </c:pt>
                <c:pt idx="154">
                  <c:v>50.929978342813236</c:v>
                </c:pt>
                <c:pt idx="155">
                  <c:v>52.613557308053906</c:v>
                </c:pt>
                <c:pt idx="156">
                  <c:v>54.288173135916317</c:v>
                </c:pt>
                <c:pt idx="157">
                  <c:v>56.011252347710531</c:v>
                </c:pt>
                <c:pt idx="158">
                  <c:v>58.098346735295046</c:v>
                </c:pt>
                <c:pt idx="159">
                  <c:v>60.372865055945788</c:v>
                </c:pt>
                <c:pt idx="160">
                  <c:v>62.839071280640333</c:v>
                </c:pt>
                <c:pt idx="161">
                  <c:v>65.190892696515306</c:v>
                </c:pt>
                <c:pt idx="162">
                  <c:v>67.341478057114628</c:v>
                </c:pt>
                <c:pt idx="163">
                  <c:v>69.25491737209363</c:v>
                </c:pt>
                <c:pt idx="164">
                  <c:v>70.803901875969757</c:v>
                </c:pt>
                <c:pt idx="165">
                  <c:v>72.094254038509135</c:v>
                </c:pt>
                <c:pt idx="166">
                  <c:v>73.239743934974953</c:v>
                </c:pt>
                <c:pt idx="167">
                  <c:v>74.21502487137856</c:v>
                </c:pt>
                <c:pt idx="168">
                  <c:v>74.625854709910527</c:v>
                </c:pt>
                <c:pt idx="169">
                  <c:v>74.075683732587166</c:v>
                </c:pt>
                <c:pt idx="170">
                  <c:v>72.500575445437889</c:v>
                </c:pt>
                <c:pt idx="171">
                  <c:v>70.696161969766322</c:v>
                </c:pt>
                <c:pt idx="172">
                  <c:v>68.286156026273332</c:v>
                </c:pt>
                <c:pt idx="173">
                  <c:v>65.34294842897954</c:v>
                </c:pt>
                <c:pt idx="174">
                  <c:v>61.506913189429028</c:v>
                </c:pt>
                <c:pt idx="175">
                  <c:v>56.94099678281966</c:v>
                </c:pt>
                <c:pt idx="176">
                  <c:v>51.869965605152103</c:v>
                </c:pt>
                <c:pt idx="177">
                  <c:v>46.228704965371698</c:v>
                </c:pt>
                <c:pt idx="178">
                  <c:v>39.541964634365875</c:v>
                </c:pt>
                <c:pt idx="179">
                  <c:v>32.873313171471878</c:v>
                </c:pt>
                <c:pt idx="180">
                  <c:v>27.057629602728621</c:v>
                </c:pt>
                <c:pt idx="181">
                  <c:v>22.850397774577395</c:v>
                </c:pt>
                <c:pt idx="182">
                  <c:v>20.177808937953806</c:v>
                </c:pt>
                <c:pt idx="183">
                  <c:v>18.554593135202737</c:v>
                </c:pt>
                <c:pt idx="184">
                  <c:v>18.186331680207676</c:v>
                </c:pt>
                <c:pt idx="185">
                  <c:v>18.847613763508093</c:v>
                </c:pt>
                <c:pt idx="186">
                  <c:v>19.272904250314014</c:v>
                </c:pt>
                <c:pt idx="187">
                  <c:v>18.741898849364365</c:v>
                </c:pt>
                <c:pt idx="188">
                  <c:v>17.018420969998651</c:v>
                </c:pt>
                <c:pt idx="189">
                  <c:v>14.692033980071701</c:v>
                </c:pt>
                <c:pt idx="190">
                  <c:v>12.600650323997142</c:v>
                </c:pt>
                <c:pt idx="191">
                  <c:v>10.807785793574267</c:v>
                </c:pt>
                <c:pt idx="192">
                  <c:v>9.3199449307093527</c:v>
                </c:pt>
                <c:pt idx="193">
                  <c:v>8.3063147162181981</c:v>
                </c:pt>
                <c:pt idx="194">
                  <c:v>7.5172379166863221</c:v>
                </c:pt>
                <c:pt idx="195">
                  <c:v>6.899771055070147</c:v>
                </c:pt>
                <c:pt idx="196">
                  <c:v>6.467259334043038</c:v>
                </c:pt>
                <c:pt idx="197">
                  <c:v>6.1224020616634203</c:v>
                </c:pt>
                <c:pt idx="198">
                  <c:v>5.792935015451147</c:v>
                </c:pt>
                <c:pt idx="199">
                  <c:v>5.4838696672754894</c:v>
                </c:pt>
                <c:pt idx="200">
                  <c:v>5.1850780761472732</c:v>
                </c:pt>
                <c:pt idx="201">
                  <c:v>4.9434757702573426</c:v>
                </c:pt>
                <c:pt idx="202">
                  <c:v>4.774882296439543</c:v>
                </c:pt>
                <c:pt idx="203">
                  <c:v>4.6416134670635332</c:v>
                </c:pt>
                <c:pt idx="204">
                  <c:v>4.523449103523423</c:v>
                </c:pt>
                <c:pt idx="205">
                  <c:v>4.3818066739505186</c:v>
                </c:pt>
                <c:pt idx="206">
                  <c:v>4.2425286905364832</c:v>
                </c:pt>
                <c:pt idx="207">
                  <c:v>4.1185998901616445</c:v>
                </c:pt>
                <c:pt idx="208">
                  <c:v>4.0099420007012778</c:v>
                </c:pt>
                <c:pt idx="209">
                  <c:v>3.9038602534545364</c:v>
                </c:pt>
                <c:pt idx="210">
                  <c:v>3.797353648027864</c:v>
                </c:pt>
                <c:pt idx="211">
                  <c:v>3.7153160596182615</c:v>
                </c:pt>
                <c:pt idx="212">
                  <c:v>3.6882226534394378</c:v>
                </c:pt>
                <c:pt idx="213">
                  <c:v>3.6409858428954238</c:v>
                </c:pt>
                <c:pt idx="214">
                  <c:v>3.5971252526690902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8D5E-48AD-93E9-D1BBA3BF164B}"/>
            </c:ext>
          </c:extLst>
        </c:ser>
        <c:ser>
          <c:idx val="4"/>
          <c:order val="2"/>
          <c:tx>
            <c:strRef>
              <c:f>Test!$J$56:$L$56</c:f>
              <c:strCache>
                <c:ptCount val="1"/>
                <c:pt idx="0">
                  <c:v>VF5f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Meas!$B$2:$B$7001</c:f>
              <c:numCache>
                <c:formatCode>0.00</c:formatCode>
                <c:ptCount val="7000"/>
                <c:pt idx="0">
                  <c:v>0</c:v>
                </c:pt>
                <c:pt idx="1">
                  <c:v>8.4000007482245564E-2</c:v>
                </c:pt>
                <c:pt idx="2">
                  <c:v>0.1688333333004266</c:v>
                </c:pt>
                <c:pt idx="3">
                  <c:v>0.25250000297091901</c:v>
                </c:pt>
                <c:pt idx="4">
                  <c:v>0.33666667412035167</c:v>
                </c:pt>
                <c:pt idx="5">
                  <c:v>0.42050000745803118</c:v>
                </c:pt>
                <c:pt idx="6">
                  <c:v>0.50416666665114462</c:v>
                </c:pt>
                <c:pt idx="7">
                  <c:v>0.59100000886246562</c:v>
                </c:pt>
                <c:pt idx="8">
                  <c:v>0.67533333320170641</c:v>
                </c:pt>
                <c:pt idx="9">
                  <c:v>0.75950000435113907</c:v>
                </c:pt>
                <c:pt idx="10">
                  <c:v>0.84316667402163148</c:v>
                </c:pt>
                <c:pt idx="11">
                  <c:v>0.92700000735931098</c:v>
                </c:pt>
                <c:pt idx="12">
                  <c:v>1.0111666680313647</c:v>
                </c:pt>
                <c:pt idx="13">
                  <c:v>1.0979999997653067</c:v>
                </c:pt>
                <c:pt idx="14">
                  <c:v>1.1816666694357991</c:v>
                </c:pt>
                <c:pt idx="15">
                  <c:v>1.2655000027734786</c:v>
                </c:pt>
                <c:pt idx="16">
                  <c:v>1.349166672443971</c:v>
                </c:pt>
                <c:pt idx="17">
                  <c:v>1.4335000072605908</c:v>
                </c:pt>
                <c:pt idx="18">
                  <c:v>1.5171666664537042</c:v>
                </c:pt>
                <c:pt idx="19">
                  <c:v>1.603500007186085</c:v>
                </c:pt>
                <c:pt idx="20">
                  <c:v>1.6871666663791984</c:v>
                </c:pt>
                <c:pt idx="21">
                  <c:v>1.7715000011958182</c:v>
                </c:pt>
                <c:pt idx="22">
                  <c:v>1.8556666723452508</c:v>
                </c:pt>
                <c:pt idx="23">
                  <c:v>1.9398333330173045</c:v>
                </c:pt>
                <c:pt idx="24">
                  <c:v>2.023666666354984</c:v>
                </c:pt>
                <c:pt idx="25">
                  <c:v>2.1100000070873648</c:v>
                </c:pt>
                <c:pt idx="26">
                  <c:v>2.1941666677594185</c:v>
                </c:pt>
                <c:pt idx="27">
                  <c:v>2.2778333374299109</c:v>
                </c:pt>
                <c:pt idx="28">
                  <c:v>2.3616666707675904</c:v>
                </c:pt>
                <c:pt idx="29">
                  <c:v>2.4453333404380828</c:v>
                </c:pt>
                <c:pt idx="30">
                  <c:v>2.5289999996311963</c:v>
                </c:pt>
                <c:pt idx="31">
                  <c:v>2.6158333418425173</c:v>
                </c:pt>
                <c:pt idx="32">
                  <c:v>2.700166666181758</c:v>
                </c:pt>
                <c:pt idx="33">
                  <c:v>2.7838333358522505</c:v>
                </c:pt>
                <c:pt idx="34">
                  <c:v>2.8681666706688702</c:v>
                </c:pt>
                <c:pt idx="35">
                  <c:v>2.9523333418183029</c:v>
                </c:pt>
                <c:pt idx="36">
                  <c:v>3.0360000010114163</c:v>
                </c:pt>
                <c:pt idx="37">
                  <c:v>3.1228333327453583</c:v>
                </c:pt>
                <c:pt idx="38">
                  <c:v>3.2066666660830379</c:v>
                </c:pt>
                <c:pt idx="39">
                  <c:v>3.2903333357535303</c:v>
                </c:pt>
                <c:pt idx="40">
                  <c:v>3.3740000054240227</c:v>
                </c:pt>
                <c:pt idx="41">
                  <c:v>3.4578333387617022</c:v>
                </c:pt>
                <c:pt idx="42">
                  <c:v>3.5415000084321946</c:v>
                </c:pt>
                <c:pt idx="43">
                  <c:v>3.6283333401661366</c:v>
                </c:pt>
                <c:pt idx="44">
                  <c:v>3.7119999993592501</c:v>
                </c:pt>
                <c:pt idx="45">
                  <c:v>3.7958333326969296</c:v>
                </c:pt>
                <c:pt idx="46">
                  <c:v>3.879500002367422</c:v>
                </c:pt>
                <c:pt idx="47">
                  <c:v>3.9638333371840417</c:v>
                </c:pt>
                <c:pt idx="48">
                  <c:v>4.0476666705217212</c:v>
                </c:pt>
                <c:pt idx="49">
                  <c:v>4.1343333385884762</c:v>
                </c:pt>
                <c:pt idx="50">
                  <c:v>4.2180000082589686</c:v>
                </c:pt>
                <c:pt idx="51">
                  <c:v>4.3018333415966481</c:v>
                </c:pt>
                <c:pt idx="52">
                  <c:v>4.3856666749343276</c:v>
                </c:pt>
                <c:pt idx="53">
                  <c:v>4.4696666719391942</c:v>
                </c:pt>
                <c:pt idx="54">
                  <c:v>4.5535000052768737</c:v>
                </c:pt>
                <c:pt idx="55">
                  <c:v>4.6403333370108157</c:v>
                </c:pt>
                <c:pt idx="56">
                  <c:v>4.7255000006407499</c:v>
                </c:pt>
                <c:pt idx="57">
                  <c:v>4.812333332374692</c:v>
                </c:pt>
                <c:pt idx="58">
                  <c:v>4.899166674586013</c:v>
                </c:pt>
                <c:pt idx="59">
                  <c:v>4.9830000079236925</c:v>
                </c:pt>
                <c:pt idx="60">
                  <c:v>5.0731666653882712</c:v>
                </c:pt>
                <c:pt idx="61">
                  <c:v>5.1568333350587636</c:v>
                </c:pt>
                <c:pt idx="62">
                  <c:v>5.2425000001676381</c:v>
                </c:pt>
                <c:pt idx="63">
                  <c:v>5.3266666713170707</c:v>
                </c:pt>
                <c:pt idx="64">
                  <c:v>5.4103333409875631</c:v>
                </c:pt>
                <c:pt idx="65">
                  <c:v>5.4941666743252426</c:v>
                </c:pt>
                <c:pt idx="66">
                  <c:v>5.5778333335183561</c:v>
                </c:pt>
                <c:pt idx="67">
                  <c:v>5.6646666652522981</c:v>
                </c:pt>
                <c:pt idx="68">
                  <c:v>5.7483333349227905</c:v>
                </c:pt>
                <c:pt idx="69">
                  <c:v>5.83216666826047</c:v>
                </c:pt>
                <c:pt idx="70">
                  <c:v>5.9158333379309624</c:v>
                </c:pt>
                <c:pt idx="71">
                  <c:v>5.9999999986030161</c:v>
                </c:pt>
                <c:pt idx="72">
                  <c:v>6.0838333319406956</c:v>
                </c:pt>
                <c:pt idx="73">
                  <c:v>6.1706666741520166</c:v>
                </c:pt>
                <c:pt idx="74">
                  <c:v>6.2543333333451301</c:v>
                </c:pt>
                <c:pt idx="75">
                  <c:v>6.3383333408273757</c:v>
                </c:pt>
                <c:pt idx="76">
                  <c:v>6.4223333378322423</c:v>
                </c:pt>
                <c:pt idx="77">
                  <c:v>6.5069999999832362</c:v>
                </c:pt>
                <c:pt idx="78">
                  <c:v>6.5913333347998559</c:v>
                </c:pt>
                <c:pt idx="79">
                  <c:v>6.678166666533798</c:v>
                </c:pt>
                <c:pt idx="80">
                  <c:v>6.7623333376832306</c:v>
                </c:pt>
                <c:pt idx="81">
                  <c:v>6.8466666724998504</c:v>
                </c:pt>
                <c:pt idx="82">
                  <c:v>6.9303333421703428</c:v>
                </c:pt>
                <c:pt idx="83">
                  <c:v>7.0140000013634562</c:v>
                </c:pt>
                <c:pt idx="84">
                  <c:v>7.0978333347011358</c:v>
                </c:pt>
                <c:pt idx="85">
                  <c:v>7.1846666664350778</c:v>
                </c:pt>
                <c:pt idx="86">
                  <c:v>7.2681666724383831</c:v>
                </c:pt>
                <c:pt idx="87">
                  <c:v>7.3551666678395122</c:v>
                </c:pt>
                <c:pt idx="88">
                  <c:v>7.4428333388641477</c:v>
                </c:pt>
                <c:pt idx="89">
                  <c:v>7.5304999994114041</c:v>
                </c:pt>
                <c:pt idx="90">
                  <c:v>7.6178333326242864</c:v>
                </c:pt>
                <c:pt idx="91">
                  <c:v>7.7025000052526593</c:v>
                </c:pt>
                <c:pt idx="92">
                  <c:v>7.7858333371113986</c:v>
                </c:pt>
                <c:pt idx="93">
                  <c:v>7.8720000036992133</c:v>
                </c:pt>
                <c:pt idx="94">
                  <c:v>7.9553333355579525</c:v>
                </c:pt>
                <c:pt idx="95">
                  <c:v>8.0426666687708348</c:v>
                </c:pt>
                <c:pt idx="96">
                  <c:v>8.1263333384413272</c:v>
                </c:pt>
                <c:pt idx="97">
                  <c:v>8.2136666716542095</c:v>
                </c:pt>
                <c:pt idx="98">
                  <c:v>8.2970000035129488</c:v>
                </c:pt>
                <c:pt idx="99">
                  <c:v>8.3811666746623814</c:v>
                </c:pt>
                <c:pt idx="100">
                  <c:v>8.465166671667248</c:v>
                </c:pt>
                <c:pt idx="101">
                  <c:v>8.5491666686721146</c:v>
                </c:pt>
                <c:pt idx="102">
                  <c:v>8.632833338342607</c:v>
                </c:pt>
                <c:pt idx="103">
                  <c:v>8.7201666715554893</c:v>
                </c:pt>
                <c:pt idx="104">
                  <c:v>8.8045000063721091</c:v>
                </c:pt>
                <c:pt idx="105">
                  <c:v>8.8885000033769757</c:v>
                </c:pt>
                <c:pt idx="106">
                  <c:v>8.9723333367146552</c:v>
                </c:pt>
                <c:pt idx="107">
                  <c:v>9.0561666700523347</c:v>
                </c:pt>
                <c:pt idx="108">
                  <c:v>9.1398333397228271</c:v>
                </c:pt>
                <c:pt idx="109">
                  <c:v>9.2271666729357094</c:v>
                </c:pt>
                <c:pt idx="110">
                  <c:v>9.3115000077523291</c:v>
                </c:pt>
                <c:pt idx="111">
                  <c:v>9.3951666669454426</c:v>
                </c:pt>
                <c:pt idx="112">
                  <c:v>9.478833336615935</c:v>
                </c:pt>
                <c:pt idx="113">
                  <c:v>9.5631666714325547</c:v>
                </c:pt>
                <c:pt idx="114">
                  <c:v>9.6473333321046084</c:v>
                </c:pt>
                <c:pt idx="115">
                  <c:v>9.7346666653174907</c:v>
                </c:pt>
                <c:pt idx="116">
                  <c:v>9.8184999986551702</c:v>
                </c:pt>
                <c:pt idx="117">
                  <c:v>9.9025000061374158</c:v>
                </c:pt>
                <c:pt idx="118">
                  <c:v>9.9863333394750953</c:v>
                </c:pt>
                <c:pt idx="119">
                  <c:v>10.070166672812775</c:v>
                </c:pt>
                <c:pt idx="120">
                  <c:v>10.154166669817641</c:v>
                </c:pt>
                <c:pt idx="121">
                  <c:v>10.241166665218771</c:v>
                </c:pt>
                <c:pt idx="122">
                  <c:v>10.325666674179956</c:v>
                </c:pt>
                <c:pt idx="123">
                  <c:v>10.409666671184823</c:v>
                </c:pt>
                <c:pt idx="124">
                  <c:v>10.493333340855315</c:v>
                </c:pt>
                <c:pt idx="125">
                  <c:v>10.577166674192995</c:v>
                </c:pt>
                <c:pt idx="126">
                  <c:v>10.661166671197861</c:v>
                </c:pt>
                <c:pt idx="127">
                  <c:v>10.745166668202728</c:v>
                </c:pt>
                <c:pt idx="128">
                  <c:v>10.832166674081236</c:v>
                </c:pt>
                <c:pt idx="129">
                  <c:v>10.916166671086103</c:v>
                </c:pt>
                <c:pt idx="130">
                  <c:v>10.999833340756595</c:v>
                </c:pt>
                <c:pt idx="131">
                  <c:v>11.084166665095836</c:v>
                </c:pt>
                <c:pt idx="132">
                  <c:v>11.168333336245269</c:v>
                </c:pt>
                <c:pt idx="133">
                  <c:v>11.252166669582948</c:v>
                </c:pt>
                <c:pt idx="134">
                  <c:v>11.33950000279583</c:v>
                </c:pt>
                <c:pt idx="135">
                  <c:v>11.423666673945263</c:v>
                </c:pt>
                <c:pt idx="136">
                  <c:v>11.50866667390801</c:v>
                </c:pt>
                <c:pt idx="137">
                  <c:v>11.599000005517155</c:v>
                </c:pt>
                <c:pt idx="138">
                  <c:v>11.683166666189209</c:v>
                </c:pt>
                <c:pt idx="139">
                  <c:v>11.767166673671454</c:v>
                </c:pt>
                <c:pt idx="140">
                  <c:v>11.854833334218711</c:v>
                </c:pt>
                <c:pt idx="141">
                  <c:v>11.93866666755639</c:v>
                </c:pt>
                <c:pt idx="142">
                  <c:v>12.022666675038636</c:v>
                </c:pt>
                <c:pt idx="143">
                  <c:v>12.106999999377877</c:v>
                </c:pt>
                <c:pt idx="144">
                  <c:v>12.191166670527309</c:v>
                </c:pt>
                <c:pt idx="145">
                  <c:v>12.275500005343929</c:v>
                </c:pt>
                <c:pt idx="146">
                  <c:v>12.362833338556811</c:v>
                </c:pt>
                <c:pt idx="147">
                  <c:v>12.446999999228865</c:v>
                </c:pt>
                <c:pt idx="148">
                  <c:v>12.531333334045485</c:v>
                </c:pt>
                <c:pt idx="149">
                  <c:v>12.615500005194917</c:v>
                </c:pt>
                <c:pt idx="150">
                  <c:v>12.699833340011537</c:v>
                </c:pt>
                <c:pt idx="151">
                  <c:v>12.784500002162531</c:v>
                </c:pt>
                <c:pt idx="152">
                  <c:v>12.871833335375413</c:v>
                </c:pt>
                <c:pt idx="153">
                  <c:v>12.956166670192033</c:v>
                </c:pt>
                <c:pt idx="154">
                  <c:v>13.040833332343027</c:v>
                </c:pt>
                <c:pt idx="155">
                  <c:v>13.125166667159647</c:v>
                </c:pt>
                <c:pt idx="156">
                  <c:v>13.209333338309079</c:v>
                </c:pt>
                <c:pt idx="157">
                  <c:v>13.293666673125699</c:v>
                </c:pt>
                <c:pt idx="158">
                  <c:v>13.381000006338581</c:v>
                </c:pt>
                <c:pt idx="159">
                  <c:v>13.464666665531695</c:v>
                </c:pt>
                <c:pt idx="160">
                  <c:v>13.549000000348315</c:v>
                </c:pt>
                <c:pt idx="161">
                  <c:v>13.633166671497747</c:v>
                </c:pt>
                <c:pt idx="162">
                  <c:v>13.717333332169801</c:v>
                </c:pt>
                <c:pt idx="163">
                  <c:v>13.801666666986421</c:v>
                </c:pt>
                <c:pt idx="164">
                  <c:v>13.889500001678243</c:v>
                </c:pt>
                <c:pt idx="165">
                  <c:v>13.973833336494863</c:v>
                </c:pt>
                <c:pt idx="166">
                  <c:v>14.058000007644296</c:v>
                </c:pt>
                <c:pt idx="167">
                  <c:v>14.142333331983536</c:v>
                </c:pt>
                <c:pt idx="168">
                  <c:v>14.227000004611909</c:v>
                </c:pt>
                <c:pt idx="169">
                  <c:v>14.311333339428529</c:v>
                </c:pt>
                <c:pt idx="170">
                  <c:v>14.398666672641411</c:v>
                </c:pt>
                <c:pt idx="171">
                  <c:v>14.482833333313465</c:v>
                </c:pt>
                <c:pt idx="172">
                  <c:v>14.567666669609025</c:v>
                </c:pt>
                <c:pt idx="173">
                  <c:v>14.651833340758458</c:v>
                </c:pt>
                <c:pt idx="174">
                  <c:v>14.736166665097699</c:v>
                </c:pt>
                <c:pt idx="175">
                  <c:v>14.820333336247131</c:v>
                </c:pt>
                <c:pt idx="176">
                  <c:v>14.903833331773058</c:v>
                </c:pt>
                <c:pt idx="177">
                  <c:v>14.987833339255303</c:v>
                </c:pt>
                <c:pt idx="178">
                  <c:v>15.071499998448417</c:v>
                </c:pt>
                <c:pt idx="179">
                  <c:v>15.155666669597849</c:v>
                </c:pt>
                <c:pt idx="180">
                  <c:v>15.240000004414469</c:v>
                </c:pt>
                <c:pt idx="181">
                  <c:v>15.324166665086523</c:v>
                </c:pt>
                <c:pt idx="182">
                  <c:v>15.408166672568768</c:v>
                </c:pt>
                <c:pt idx="183">
                  <c:v>15.491666668094695</c:v>
                </c:pt>
                <c:pt idx="184">
                  <c:v>15.576333340723068</c:v>
                </c:pt>
                <c:pt idx="185">
                  <c:v>15.660666675539687</c:v>
                </c:pt>
                <c:pt idx="186">
                  <c:v>15.744833336211741</c:v>
                </c:pt>
                <c:pt idx="187">
                  <c:v>15.829166671028361</c:v>
                </c:pt>
                <c:pt idx="188">
                  <c:v>15.913833333179355</c:v>
                </c:pt>
                <c:pt idx="189">
                  <c:v>15.998166667995974</c:v>
                </c:pt>
                <c:pt idx="190">
                  <c:v>16.08166667399928</c:v>
                </c:pt>
                <c:pt idx="191">
                  <c:v>16.165500007336959</c:v>
                </c:pt>
                <c:pt idx="192">
                  <c:v>16.249833342153579</c:v>
                </c:pt>
                <c:pt idx="193">
                  <c:v>16.333833339158446</c:v>
                </c:pt>
                <c:pt idx="194">
                  <c:v>16.417833336163312</c:v>
                </c:pt>
                <c:pt idx="195">
                  <c:v>16.502333334647119</c:v>
                </c:pt>
                <c:pt idx="196">
                  <c:v>16.585666666505858</c:v>
                </c:pt>
                <c:pt idx="197">
                  <c:v>16.670000001322478</c:v>
                </c:pt>
                <c:pt idx="198">
                  <c:v>16.754166672471911</c:v>
                </c:pt>
                <c:pt idx="199">
                  <c:v>16.83850000728853</c:v>
                </c:pt>
                <c:pt idx="200">
                  <c:v>16.922666667960584</c:v>
                </c:pt>
                <c:pt idx="201">
                  <c:v>17.007000002777204</c:v>
                </c:pt>
                <c:pt idx="202">
                  <c:v>17.090333334635943</c:v>
                </c:pt>
                <c:pt idx="203">
                  <c:v>17.17533333459869</c:v>
                </c:pt>
                <c:pt idx="204">
                  <c:v>17.260666672373191</c:v>
                </c:pt>
                <c:pt idx="205">
                  <c:v>17.345999999670312</c:v>
                </c:pt>
                <c:pt idx="206">
                  <c:v>17.431333337444812</c:v>
                </c:pt>
                <c:pt idx="207">
                  <c:v>17.516500001074746</c:v>
                </c:pt>
                <c:pt idx="208">
                  <c:v>17.600999999558553</c:v>
                </c:pt>
                <c:pt idx="209">
                  <c:v>17.685500008519739</c:v>
                </c:pt>
                <c:pt idx="210">
                  <c:v>17.77083333581686</c:v>
                </c:pt>
                <c:pt idx="211">
                  <c:v>17.855000006966293</c:v>
                </c:pt>
                <c:pt idx="212">
                  <c:v>17.939333341782913</c:v>
                </c:pt>
                <c:pt idx="213">
                  <c:v>18.023500002454966</c:v>
                </c:pt>
                <c:pt idx="214">
                  <c:v>18.107000008458272</c:v>
                </c:pt>
              </c:numCache>
            </c:numRef>
          </c:xVal>
          <c:yVal>
            <c:numRef>
              <c:f>Meas!$BA$2:$BA$7001</c:f>
              <c:numCache>
                <c:formatCode>General</c:formatCode>
                <c:ptCount val="7000"/>
                <c:pt idx="0">
                  <c:v>0</c:v>
                </c:pt>
                <c:pt idx="1">
                  <c:v>0.46081510428544026</c:v>
                </c:pt>
                <c:pt idx="2">
                  <c:v>0.4420777267798906</c:v>
                </c:pt>
                <c:pt idx="3">
                  <c:v>0.42690253738900719</c:v>
                </c:pt>
                <c:pt idx="4">
                  <c:v>0.42834417199949176</c:v>
                </c:pt>
                <c:pt idx="5">
                  <c:v>0.4282314671316767</c:v>
                </c:pt>
                <c:pt idx="6">
                  <c:v>0.42265405585875221</c:v>
                </c:pt>
                <c:pt idx="7">
                  <c:v>0.4281008838261931</c:v>
                </c:pt>
                <c:pt idx="8">
                  <c:v>0.42858118576886023</c:v>
                </c:pt>
                <c:pt idx="9">
                  <c:v>0.43320846649823957</c:v>
                </c:pt>
                <c:pt idx="10">
                  <c:v>0.44315830933078992</c:v>
                </c:pt>
                <c:pt idx="11">
                  <c:v>0.43189130953540417</c:v>
                </c:pt>
                <c:pt idx="12">
                  <c:v>0.42936050437714524</c:v>
                </c:pt>
                <c:pt idx="13">
                  <c:v>0.44048388142333661</c:v>
                </c:pt>
                <c:pt idx="14">
                  <c:v>0.43393750133078779</c:v>
                </c:pt>
                <c:pt idx="15">
                  <c:v>0.43106904124649414</c:v>
                </c:pt>
                <c:pt idx="16">
                  <c:v>0.42639424886966493</c:v>
                </c:pt>
                <c:pt idx="17">
                  <c:v>0.41615385351474388</c:v>
                </c:pt>
                <c:pt idx="18">
                  <c:v>0.43012931786724179</c:v>
                </c:pt>
                <c:pt idx="19">
                  <c:v>0.44275116855505547</c:v>
                </c:pt>
                <c:pt idx="20">
                  <c:v>0.43999683374453624</c:v>
                </c:pt>
                <c:pt idx="21">
                  <c:v>0.43751901966537504</c:v>
                </c:pt>
                <c:pt idx="22">
                  <c:v>0.43343249134596457</c:v>
                </c:pt>
                <c:pt idx="23">
                  <c:v>0.4360980171136366</c:v>
                </c:pt>
                <c:pt idx="24">
                  <c:v>0.44554422903031166</c:v>
                </c:pt>
                <c:pt idx="25">
                  <c:v>0.45061973380090226</c:v>
                </c:pt>
                <c:pt idx="26">
                  <c:v>0.44098027765765063</c:v>
                </c:pt>
                <c:pt idx="27">
                  <c:v>0.43928458817096622</c:v>
                </c:pt>
                <c:pt idx="28">
                  <c:v>0.44911663588865686</c:v>
                </c:pt>
                <c:pt idx="29">
                  <c:v>0.45353995061167796</c:v>
                </c:pt>
                <c:pt idx="30">
                  <c:v>0.45237609398978257</c:v>
                </c:pt>
                <c:pt idx="31">
                  <c:v>0.44310696359648755</c:v>
                </c:pt>
                <c:pt idx="32">
                  <c:v>0.43799530431911454</c:v>
                </c:pt>
                <c:pt idx="33">
                  <c:v>0.44595453475901387</c:v>
                </c:pt>
                <c:pt idx="34">
                  <c:v>0.45229628167197095</c:v>
                </c:pt>
                <c:pt idx="35">
                  <c:v>0.45692355853693201</c:v>
                </c:pt>
                <c:pt idx="36">
                  <c:v>0.4629821977328093</c:v>
                </c:pt>
                <c:pt idx="37">
                  <c:v>0.46927005984733122</c:v>
                </c:pt>
                <c:pt idx="38">
                  <c:v>0.47891213271301553</c:v>
                </c:pt>
                <c:pt idx="39">
                  <c:v>0.48736091445587709</c:v>
                </c:pt>
                <c:pt idx="40">
                  <c:v>0.49872333969792909</c:v>
                </c:pt>
                <c:pt idx="41">
                  <c:v>0.50611127187838678</c:v>
                </c:pt>
                <c:pt idx="42">
                  <c:v>0.51316462398129725</c:v>
                </c:pt>
                <c:pt idx="43">
                  <c:v>0.52483154038130631</c:v>
                </c:pt>
                <c:pt idx="44">
                  <c:v>0.5368250238775788</c:v>
                </c:pt>
                <c:pt idx="45">
                  <c:v>0.55048700091357639</c:v>
                </c:pt>
                <c:pt idx="46">
                  <c:v>0.56346238113216096</c:v>
                </c:pt>
                <c:pt idx="47">
                  <c:v>0.571812214418568</c:v>
                </c:pt>
                <c:pt idx="48">
                  <c:v>0.57962988708072083</c:v>
                </c:pt>
                <c:pt idx="49">
                  <c:v>0.58823135740320465</c:v>
                </c:pt>
                <c:pt idx="50">
                  <c:v>0.60461688377204104</c:v>
                </c:pt>
                <c:pt idx="51">
                  <c:v>0.62515524793928812</c:v>
                </c:pt>
                <c:pt idx="52">
                  <c:v>0.63702369317563823</c:v>
                </c:pt>
                <c:pt idx="53">
                  <c:v>0.64972439480030231</c:v>
                </c:pt>
                <c:pt idx="54">
                  <c:v>0.66797948226785842</c:v>
                </c:pt>
                <c:pt idx="55">
                  <c:v>0.68577758602180783</c:v>
                </c:pt>
                <c:pt idx="56">
                  <c:v>0.70552882112289972</c:v>
                </c:pt>
                <c:pt idx="57">
                  <c:v>0.72574372472749982</c:v>
                </c:pt>
                <c:pt idx="58">
                  <c:v>0.74265187620758633</c:v>
                </c:pt>
                <c:pt idx="59">
                  <c:v>0.76427761885947731</c:v>
                </c:pt>
                <c:pt idx="60">
                  <c:v>0.78660737817613324</c:v>
                </c:pt>
                <c:pt idx="61">
                  <c:v>0.80561040073976697</c:v>
                </c:pt>
                <c:pt idx="62">
                  <c:v>0.83763476838309436</c:v>
                </c:pt>
                <c:pt idx="63">
                  <c:v>0.87093610455549864</c:v>
                </c:pt>
                <c:pt idx="64">
                  <c:v>0.88789899375405634</c:v>
                </c:pt>
                <c:pt idx="65">
                  <c:v>0.9077318746485864</c:v>
                </c:pt>
                <c:pt idx="66">
                  <c:v>0.93890825103743913</c:v>
                </c:pt>
                <c:pt idx="67">
                  <c:v>0.96562371043934392</c:v>
                </c:pt>
                <c:pt idx="68">
                  <c:v>0.99821808715953941</c:v>
                </c:pt>
                <c:pt idx="69">
                  <c:v>1.0227030721949346</c:v>
                </c:pt>
                <c:pt idx="70">
                  <c:v>1.0473973417870563</c:v>
                </c:pt>
                <c:pt idx="71">
                  <c:v>1.0793543688268954</c:v>
                </c:pt>
                <c:pt idx="72">
                  <c:v>1.1086360810551699</c:v>
                </c:pt>
                <c:pt idx="73">
                  <c:v>1.1441627190501957</c:v>
                </c:pt>
                <c:pt idx="74">
                  <c:v>1.1813050778776386</c:v>
                </c:pt>
                <c:pt idx="75">
                  <c:v>1.22314361307166</c:v>
                </c:pt>
                <c:pt idx="76">
                  <c:v>1.2675951219839647</c:v>
                </c:pt>
                <c:pt idx="77">
                  <c:v>1.2919133237272973</c:v>
                </c:pt>
                <c:pt idx="78">
                  <c:v>1.332340763517488</c:v>
                </c:pt>
                <c:pt idx="79">
                  <c:v>1.3823916435584807</c:v>
                </c:pt>
                <c:pt idx="80">
                  <c:v>1.4279079278551681</c:v>
                </c:pt>
                <c:pt idx="81">
                  <c:v>1.4857578631855508</c:v>
                </c:pt>
                <c:pt idx="82">
                  <c:v>1.5308118875476271</c:v>
                </c:pt>
                <c:pt idx="83">
                  <c:v>1.582369634128193</c:v>
                </c:pt>
                <c:pt idx="84">
                  <c:v>1.6595293499684061</c:v>
                </c:pt>
                <c:pt idx="85">
                  <c:v>1.7296929767437568</c:v>
                </c:pt>
                <c:pt idx="86">
                  <c:v>1.793467160429127</c:v>
                </c:pt>
                <c:pt idx="87">
                  <c:v>1.859818860729916</c:v>
                </c:pt>
                <c:pt idx="88">
                  <c:v>1.9203877712910395</c:v>
                </c:pt>
                <c:pt idx="89">
                  <c:v>1.9805807912044062</c:v>
                </c:pt>
                <c:pt idx="90">
                  <c:v>2.0412920379428745</c:v>
                </c:pt>
                <c:pt idx="91">
                  <c:v>2.0987893972123137</c:v>
                </c:pt>
                <c:pt idx="92">
                  <c:v>2.1589202516073636</c:v>
                </c:pt>
                <c:pt idx="93">
                  <c:v>2.2325104278359813</c:v>
                </c:pt>
                <c:pt idx="94">
                  <c:v>2.3049507328249175</c:v>
                </c:pt>
                <c:pt idx="95">
                  <c:v>2.3808796021495198</c:v>
                </c:pt>
                <c:pt idx="96">
                  <c:v>2.4746851026778791</c:v>
                </c:pt>
                <c:pt idx="97">
                  <c:v>2.5640045026337868</c:v>
                </c:pt>
                <c:pt idx="98">
                  <c:v>2.6496077676054957</c:v>
                </c:pt>
                <c:pt idx="99">
                  <c:v>2.7326634021938467</c:v>
                </c:pt>
                <c:pt idx="100">
                  <c:v>2.8161993471701328</c:v>
                </c:pt>
                <c:pt idx="101">
                  <c:v>2.9022262908547307</c:v>
                </c:pt>
                <c:pt idx="102">
                  <c:v>2.9856864114047199</c:v>
                </c:pt>
                <c:pt idx="103">
                  <c:v>3.0739196977307288</c:v>
                </c:pt>
                <c:pt idx="104">
                  <c:v>3.170288171309469</c:v>
                </c:pt>
                <c:pt idx="105">
                  <c:v>3.2781520120165184</c:v>
                </c:pt>
                <c:pt idx="106">
                  <c:v>3.3937407783072442</c:v>
                </c:pt>
                <c:pt idx="107">
                  <c:v>3.5108206117261695</c:v>
                </c:pt>
                <c:pt idx="108">
                  <c:v>3.6359548344598838</c:v>
                </c:pt>
                <c:pt idx="109">
                  <c:v>3.7864962961422526</c:v>
                </c:pt>
                <c:pt idx="110">
                  <c:v>3.9313210016178752</c:v>
                </c:pt>
                <c:pt idx="111">
                  <c:v>4.0866730129875197</c:v>
                </c:pt>
                <c:pt idx="112">
                  <c:v>4.2411550779439358</c:v>
                </c:pt>
                <c:pt idx="113">
                  <c:v>4.3977887372536362</c:v>
                </c:pt>
                <c:pt idx="114">
                  <c:v>4.544904577457717</c:v>
                </c:pt>
                <c:pt idx="115">
                  <c:v>4.6684979594279001</c:v>
                </c:pt>
                <c:pt idx="116">
                  <c:v>4.7840371527549284</c:v>
                </c:pt>
                <c:pt idx="117">
                  <c:v>4.9177408111278469</c:v>
                </c:pt>
                <c:pt idx="118">
                  <c:v>5.0800569496920485</c:v>
                </c:pt>
                <c:pt idx="119">
                  <c:v>5.2728423026252722</c:v>
                </c:pt>
                <c:pt idx="120">
                  <c:v>5.4788840591080952</c:v>
                </c:pt>
                <c:pt idx="121">
                  <c:v>5.7277763046122105</c:v>
                </c:pt>
                <c:pt idx="122">
                  <c:v>6.022738884649212</c:v>
                </c:pt>
                <c:pt idx="123">
                  <c:v>6.3174596325011354</c:v>
                </c:pt>
                <c:pt idx="124">
                  <c:v>6.5983842095328944</c:v>
                </c:pt>
                <c:pt idx="125">
                  <c:v>6.8503507442741194</c:v>
                </c:pt>
                <c:pt idx="126">
                  <c:v>7.1046384862858405</c:v>
                </c:pt>
                <c:pt idx="127">
                  <c:v>7.3721281013004472</c:v>
                </c:pt>
                <c:pt idx="128">
                  <c:v>7.6254869523658604</c:v>
                </c:pt>
                <c:pt idx="129">
                  <c:v>7.8957928485572735</c:v>
                </c:pt>
                <c:pt idx="130">
                  <c:v>8.1554712859618981</c:v>
                </c:pt>
                <c:pt idx="131">
                  <c:v>8.4593069843270605</c:v>
                </c:pt>
                <c:pt idx="132">
                  <c:v>8.8016254780382699</c:v>
                </c:pt>
                <c:pt idx="133">
                  <c:v>9.1527894537276815</c:v>
                </c:pt>
                <c:pt idx="134">
                  <c:v>9.525790541438985</c:v>
                </c:pt>
                <c:pt idx="135">
                  <c:v>9.9733113826681539</c:v>
                </c:pt>
                <c:pt idx="136">
                  <c:v>10.476660460576479</c:v>
                </c:pt>
                <c:pt idx="137">
                  <c:v>11.037689101627809</c:v>
                </c:pt>
                <c:pt idx="138">
                  <c:v>11.589461867310956</c:v>
                </c:pt>
                <c:pt idx="139">
                  <c:v>12.147431411108942</c:v>
                </c:pt>
                <c:pt idx="140">
                  <c:v>12.72121209355929</c:v>
                </c:pt>
                <c:pt idx="141">
                  <c:v>13.289942990799441</c:v>
                </c:pt>
                <c:pt idx="142">
                  <c:v>13.82660575741671</c:v>
                </c:pt>
                <c:pt idx="143">
                  <c:v>14.36142491250841</c:v>
                </c:pt>
                <c:pt idx="144">
                  <c:v>14.968683071768686</c:v>
                </c:pt>
                <c:pt idx="145">
                  <c:v>15.70222142314152</c:v>
                </c:pt>
                <c:pt idx="146">
                  <c:v>16.514927581270406</c:v>
                </c:pt>
                <c:pt idx="147">
                  <c:v>17.372948216566858</c:v>
                </c:pt>
                <c:pt idx="148">
                  <c:v>18.342923293748914</c:v>
                </c:pt>
                <c:pt idx="149">
                  <c:v>19.379478474500836</c:v>
                </c:pt>
                <c:pt idx="150">
                  <c:v>20.429267475226393</c:v>
                </c:pt>
                <c:pt idx="151">
                  <c:v>21.448206446036163</c:v>
                </c:pt>
                <c:pt idx="152">
                  <c:v>22.372479875399982</c:v>
                </c:pt>
                <c:pt idx="153">
                  <c:v>23.258631617482386</c:v>
                </c:pt>
                <c:pt idx="154">
                  <c:v>24.172848386501414</c:v>
                </c:pt>
                <c:pt idx="155">
                  <c:v>25.123596871432422</c:v>
                </c:pt>
                <c:pt idx="156">
                  <c:v>26.030264766576845</c:v>
                </c:pt>
                <c:pt idx="157">
                  <c:v>26.993423308430312</c:v>
                </c:pt>
                <c:pt idx="158">
                  <c:v>28.050187126948657</c:v>
                </c:pt>
                <c:pt idx="159">
                  <c:v>29.224437788282103</c:v>
                </c:pt>
                <c:pt idx="160">
                  <c:v>30.537530051889519</c:v>
                </c:pt>
                <c:pt idx="161">
                  <c:v>31.926224671659895</c:v>
                </c:pt>
                <c:pt idx="162">
                  <c:v>33.27812635210573</c:v>
                </c:pt>
                <c:pt idx="163">
                  <c:v>34.469164753246631</c:v>
                </c:pt>
                <c:pt idx="164">
                  <c:v>35.170311741003566</c:v>
                </c:pt>
                <c:pt idx="165">
                  <c:v>35.424154693788985</c:v>
                </c:pt>
                <c:pt idx="166">
                  <c:v>35.077523392443226</c:v>
                </c:pt>
                <c:pt idx="167">
                  <c:v>33.970350915177455</c:v>
                </c:pt>
                <c:pt idx="168">
                  <c:v>32.079462278415569</c:v>
                </c:pt>
                <c:pt idx="169">
                  <c:v>29.441617084533494</c:v>
                </c:pt>
                <c:pt idx="170">
                  <c:v>26.479147978736556</c:v>
                </c:pt>
                <c:pt idx="171">
                  <c:v>23.562500326316847</c:v>
                </c:pt>
                <c:pt idx="172">
                  <c:v>20.702134276724003</c:v>
                </c:pt>
                <c:pt idx="173">
                  <c:v>18.10991343011257</c:v>
                </c:pt>
                <c:pt idx="174">
                  <c:v>16.018407026390481</c:v>
                </c:pt>
                <c:pt idx="175">
                  <c:v>14.434952652548278</c:v>
                </c:pt>
                <c:pt idx="176">
                  <c:v>13.459380557212693</c:v>
                </c:pt>
                <c:pt idx="177">
                  <c:v>12.930741903857347</c:v>
                </c:pt>
                <c:pt idx="178">
                  <c:v>12.762270485988617</c:v>
                </c:pt>
                <c:pt idx="179">
                  <c:v>12.894244544184536</c:v>
                </c:pt>
                <c:pt idx="180">
                  <c:v>13.229909498416669</c:v>
                </c:pt>
                <c:pt idx="181">
                  <c:v>13.647803924540327</c:v>
                </c:pt>
                <c:pt idx="182">
                  <c:v>13.919374109795143</c:v>
                </c:pt>
                <c:pt idx="183">
                  <c:v>13.742882186874668</c:v>
                </c:pt>
                <c:pt idx="184">
                  <c:v>13.223727806042533</c:v>
                </c:pt>
                <c:pt idx="185">
                  <c:v>12.415070192685601</c:v>
                </c:pt>
                <c:pt idx="186">
                  <c:v>11.353108787041137</c:v>
                </c:pt>
                <c:pt idx="187">
                  <c:v>10.10984800299862</c:v>
                </c:pt>
                <c:pt idx="188">
                  <c:v>8.6940156499647596</c:v>
                </c:pt>
                <c:pt idx="189">
                  <c:v>7.4385950929816209</c:v>
                </c:pt>
                <c:pt idx="190">
                  <c:v>6.5465945071406395</c:v>
                </c:pt>
                <c:pt idx="191">
                  <c:v>5.8783380302472832</c:v>
                </c:pt>
                <c:pt idx="192">
                  <c:v>5.3785865766755752</c:v>
                </c:pt>
                <c:pt idx="193">
                  <c:v>4.9847473741751784</c:v>
                </c:pt>
                <c:pt idx="194">
                  <c:v>4.6509971188944741</c:v>
                </c:pt>
                <c:pt idx="195">
                  <c:v>4.3900731652415876</c:v>
                </c:pt>
                <c:pt idx="196">
                  <c:v>4.1618506941091749</c:v>
                </c:pt>
                <c:pt idx="197">
                  <c:v>3.9983770193704133</c:v>
                </c:pt>
                <c:pt idx="198">
                  <c:v>3.899442650106888</c:v>
                </c:pt>
                <c:pt idx="199">
                  <c:v>3.8026552981516355</c:v>
                </c:pt>
                <c:pt idx="200">
                  <c:v>3.7275862683805117</c:v>
                </c:pt>
                <c:pt idx="201">
                  <c:v>3.6846667575185679</c:v>
                </c:pt>
                <c:pt idx="202">
                  <c:v>3.6440504770689084</c:v>
                </c:pt>
                <c:pt idx="203">
                  <c:v>3.579814005409085</c:v>
                </c:pt>
                <c:pt idx="204">
                  <c:v>3.4778151652628293</c:v>
                </c:pt>
                <c:pt idx="205">
                  <c:v>3.3512939473547965</c:v>
                </c:pt>
                <c:pt idx="206">
                  <c:v>3.2212794216494443</c:v>
                </c:pt>
                <c:pt idx="207">
                  <c:v>3.0812058795495441</c:v>
                </c:pt>
                <c:pt idx="208">
                  <c:v>2.9584507025703308</c:v>
                </c:pt>
                <c:pt idx="209">
                  <c:v>2.851625258420885</c:v>
                </c:pt>
                <c:pt idx="210">
                  <c:v>2.7530450092690084</c:v>
                </c:pt>
                <c:pt idx="211">
                  <c:v>2.6730770876927186</c:v>
                </c:pt>
                <c:pt idx="212">
                  <c:v>2.6079995795007243</c:v>
                </c:pt>
                <c:pt idx="213">
                  <c:v>2.5500788928465012</c:v>
                </c:pt>
                <c:pt idx="214">
                  <c:v>2.4960818358467054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8D5E-48AD-93E9-D1BBA3BF164B}"/>
            </c:ext>
          </c:extLst>
        </c:ser>
        <c:ser>
          <c:idx val="5"/>
          <c:order val="3"/>
          <c:tx>
            <c:strRef>
              <c:f>Test!$J$57:$L$57</c:f>
              <c:strCache>
                <c:ptCount val="1"/>
                <c:pt idx="0">
                  <c:v>VF6f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Meas!$B$2:$B$7001</c:f>
              <c:numCache>
                <c:formatCode>0.00</c:formatCode>
                <c:ptCount val="7000"/>
                <c:pt idx="0">
                  <c:v>0</c:v>
                </c:pt>
                <c:pt idx="1">
                  <c:v>8.4000007482245564E-2</c:v>
                </c:pt>
                <c:pt idx="2">
                  <c:v>0.1688333333004266</c:v>
                </c:pt>
                <c:pt idx="3">
                  <c:v>0.25250000297091901</c:v>
                </c:pt>
                <c:pt idx="4">
                  <c:v>0.33666667412035167</c:v>
                </c:pt>
                <c:pt idx="5">
                  <c:v>0.42050000745803118</c:v>
                </c:pt>
                <c:pt idx="6">
                  <c:v>0.50416666665114462</c:v>
                </c:pt>
                <c:pt idx="7">
                  <c:v>0.59100000886246562</c:v>
                </c:pt>
                <c:pt idx="8">
                  <c:v>0.67533333320170641</c:v>
                </c:pt>
                <c:pt idx="9">
                  <c:v>0.75950000435113907</c:v>
                </c:pt>
                <c:pt idx="10">
                  <c:v>0.84316667402163148</c:v>
                </c:pt>
                <c:pt idx="11">
                  <c:v>0.92700000735931098</c:v>
                </c:pt>
                <c:pt idx="12">
                  <c:v>1.0111666680313647</c:v>
                </c:pt>
                <c:pt idx="13">
                  <c:v>1.0979999997653067</c:v>
                </c:pt>
                <c:pt idx="14">
                  <c:v>1.1816666694357991</c:v>
                </c:pt>
                <c:pt idx="15">
                  <c:v>1.2655000027734786</c:v>
                </c:pt>
                <c:pt idx="16">
                  <c:v>1.349166672443971</c:v>
                </c:pt>
                <c:pt idx="17">
                  <c:v>1.4335000072605908</c:v>
                </c:pt>
                <c:pt idx="18">
                  <c:v>1.5171666664537042</c:v>
                </c:pt>
                <c:pt idx="19">
                  <c:v>1.603500007186085</c:v>
                </c:pt>
                <c:pt idx="20">
                  <c:v>1.6871666663791984</c:v>
                </c:pt>
                <c:pt idx="21">
                  <c:v>1.7715000011958182</c:v>
                </c:pt>
                <c:pt idx="22">
                  <c:v>1.8556666723452508</c:v>
                </c:pt>
                <c:pt idx="23">
                  <c:v>1.9398333330173045</c:v>
                </c:pt>
                <c:pt idx="24">
                  <c:v>2.023666666354984</c:v>
                </c:pt>
                <c:pt idx="25">
                  <c:v>2.1100000070873648</c:v>
                </c:pt>
                <c:pt idx="26">
                  <c:v>2.1941666677594185</c:v>
                </c:pt>
                <c:pt idx="27">
                  <c:v>2.2778333374299109</c:v>
                </c:pt>
                <c:pt idx="28">
                  <c:v>2.3616666707675904</c:v>
                </c:pt>
                <c:pt idx="29">
                  <c:v>2.4453333404380828</c:v>
                </c:pt>
                <c:pt idx="30">
                  <c:v>2.5289999996311963</c:v>
                </c:pt>
                <c:pt idx="31">
                  <c:v>2.6158333418425173</c:v>
                </c:pt>
                <c:pt idx="32">
                  <c:v>2.700166666181758</c:v>
                </c:pt>
                <c:pt idx="33">
                  <c:v>2.7838333358522505</c:v>
                </c:pt>
                <c:pt idx="34">
                  <c:v>2.8681666706688702</c:v>
                </c:pt>
                <c:pt idx="35">
                  <c:v>2.9523333418183029</c:v>
                </c:pt>
                <c:pt idx="36">
                  <c:v>3.0360000010114163</c:v>
                </c:pt>
                <c:pt idx="37">
                  <c:v>3.1228333327453583</c:v>
                </c:pt>
                <c:pt idx="38">
                  <c:v>3.2066666660830379</c:v>
                </c:pt>
                <c:pt idx="39">
                  <c:v>3.2903333357535303</c:v>
                </c:pt>
                <c:pt idx="40">
                  <c:v>3.3740000054240227</c:v>
                </c:pt>
                <c:pt idx="41">
                  <c:v>3.4578333387617022</c:v>
                </c:pt>
                <c:pt idx="42">
                  <c:v>3.5415000084321946</c:v>
                </c:pt>
                <c:pt idx="43">
                  <c:v>3.6283333401661366</c:v>
                </c:pt>
                <c:pt idx="44">
                  <c:v>3.7119999993592501</c:v>
                </c:pt>
                <c:pt idx="45">
                  <c:v>3.7958333326969296</c:v>
                </c:pt>
                <c:pt idx="46">
                  <c:v>3.879500002367422</c:v>
                </c:pt>
                <c:pt idx="47">
                  <c:v>3.9638333371840417</c:v>
                </c:pt>
                <c:pt idx="48">
                  <c:v>4.0476666705217212</c:v>
                </c:pt>
                <c:pt idx="49">
                  <c:v>4.1343333385884762</c:v>
                </c:pt>
                <c:pt idx="50">
                  <c:v>4.2180000082589686</c:v>
                </c:pt>
                <c:pt idx="51">
                  <c:v>4.3018333415966481</c:v>
                </c:pt>
                <c:pt idx="52">
                  <c:v>4.3856666749343276</c:v>
                </c:pt>
                <c:pt idx="53">
                  <c:v>4.4696666719391942</c:v>
                </c:pt>
                <c:pt idx="54">
                  <c:v>4.5535000052768737</c:v>
                </c:pt>
                <c:pt idx="55">
                  <c:v>4.6403333370108157</c:v>
                </c:pt>
                <c:pt idx="56">
                  <c:v>4.7255000006407499</c:v>
                </c:pt>
                <c:pt idx="57">
                  <c:v>4.812333332374692</c:v>
                </c:pt>
                <c:pt idx="58">
                  <c:v>4.899166674586013</c:v>
                </c:pt>
                <c:pt idx="59">
                  <c:v>4.9830000079236925</c:v>
                </c:pt>
                <c:pt idx="60">
                  <c:v>5.0731666653882712</c:v>
                </c:pt>
                <c:pt idx="61">
                  <c:v>5.1568333350587636</c:v>
                </c:pt>
                <c:pt idx="62">
                  <c:v>5.2425000001676381</c:v>
                </c:pt>
                <c:pt idx="63">
                  <c:v>5.3266666713170707</c:v>
                </c:pt>
                <c:pt idx="64">
                  <c:v>5.4103333409875631</c:v>
                </c:pt>
                <c:pt idx="65">
                  <c:v>5.4941666743252426</c:v>
                </c:pt>
                <c:pt idx="66">
                  <c:v>5.5778333335183561</c:v>
                </c:pt>
                <c:pt idx="67">
                  <c:v>5.6646666652522981</c:v>
                </c:pt>
                <c:pt idx="68">
                  <c:v>5.7483333349227905</c:v>
                </c:pt>
                <c:pt idx="69">
                  <c:v>5.83216666826047</c:v>
                </c:pt>
                <c:pt idx="70">
                  <c:v>5.9158333379309624</c:v>
                </c:pt>
                <c:pt idx="71">
                  <c:v>5.9999999986030161</c:v>
                </c:pt>
                <c:pt idx="72">
                  <c:v>6.0838333319406956</c:v>
                </c:pt>
                <c:pt idx="73">
                  <c:v>6.1706666741520166</c:v>
                </c:pt>
                <c:pt idx="74">
                  <c:v>6.2543333333451301</c:v>
                </c:pt>
                <c:pt idx="75">
                  <c:v>6.3383333408273757</c:v>
                </c:pt>
                <c:pt idx="76">
                  <c:v>6.4223333378322423</c:v>
                </c:pt>
                <c:pt idx="77">
                  <c:v>6.5069999999832362</c:v>
                </c:pt>
                <c:pt idx="78">
                  <c:v>6.5913333347998559</c:v>
                </c:pt>
                <c:pt idx="79">
                  <c:v>6.678166666533798</c:v>
                </c:pt>
                <c:pt idx="80">
                  <c:v>6.7623333376832306</c:v>
                </c:pt>
                <c:pt idx="81">
                  <c:v>6.8466666724998504</c:v>
                </c:pt>
                <c:pt idx="82">
                  <c:v>6.9303333421703428</c:v>
                </c:pt>
                <c:pt idx="83">
                  <c:v>7.0140000013634562</c:v>
                </c:pt>
                <c:pt idx="84">
                  <c:v>7.0978333347011358</c:v>
                </c:pt>
                <c:pt idx="85">
                  <c:v>7.1846666664350778</c:v>
                </c:pt>
                <c:pt idx="86">
                  <c:v>7.2681666724383831</c:v>
                </c:pt>
                <c:pt idx="87">
                  <c:v>7.3551666678395122</c:v>
                </c:pt>
                <c:pt idx="88">
                  <c:v>7.4428333388641477</c:v>
                </c:pt>
                <c:pt idx="89">
                  <c:v>7.5304999994114041</c:v>
                </c:pt>
                <c:pt idx="90">
                  <c:v>7.6178333326242864</c:v>
                </c:pt>
                <c:pt idx="91">
                  <c:v>7.7025000052526593</c:v>
                </c:pt>
                <c:pt idx="92">
                  <c:v>7.7858333371113986</c:v>
                </c:pt>
                <c:pt idx="93">
                  <c:v>7.8720000036992133</c:v>
                </c:pt>
                <c:pt idx="94">
                  <c:v>7.9553333355579525</c:v>
                </c:pt>
                <c:pt idx="95">
                  <c:v>8.0426666687708348</c:v>
                </c:pt>
                <c:pt idx="96">
                  <c:v>8.1263333384413272</c:v>
                </c:pt>
                <c:pt idx="97">
                  <c:v>8.2136666716542095</c:v>
                </c:pt>
                <c:pt idx="98">
                  <c:v>8.2970000035129488</c:v>
                </c:pt>
                <c:pt idx="99">
                  <c:v>8.3811666746623814</c:v>
                </c:pt>
                <c:pt idx="100">
                  <c:v>8.465166671667248</c:v>
                </c:pt>
                <c:pt idx="101">
                  <c:v>8.5491666686721146</c:v>
                </c:pt>
                <c:pt idx="102">
                  <c:v>8.632833338342607</c:v>
                </c:pt>
                <c:pt idx="103">
                  <c:v>8.7201666715554893</c:v>
                </c:pt>
                <c:pt idx="104">
                  <c:v>8.8045000063721091</c:v>
                </c:pt>
                <c:pt idx="105">
                  <c:v>8.8885000033769757</c:v>
                </c:pt>
                <c:pt idx="106">
                  <c:v>8.9723333367146552</c:v>
                </c:pt>
                <c:pt idx="107">
                  <c:v>9.0561666700523347</c:v>
                </c:pt>
                <c:pt idx="108">
                  <c:v>9.1398333397228271</c:v>
                </c:pt>
                <c:pt idx="109">
                  <c:v>9.2271666729357094</c:v>
                </c:pt>
                <c:pt idx="110">
                  <c:v>9.3115000077523291</c:v>
                </c:pt>
                <c:pt idx="111">
                  <c:v>9.3951666669454426</c:v>
                </c:pt>
                <c:pt idx="112">
                  <c:v>9.478833336615935</c:v>
                </c:pt>
                <c:pt idx="113">
                  <c:v>9.5631666714325547</c:v>
                </c:pt>
                <c:pt idx="114">
                  <c:v>9.6473333321046084</c:v>
                </c:pt>
                <c:pt idx="115">
                  <c:v>9.7346666653174907</c:v>
                </c:pt>
                <c:pt idx="116">
                  <c:v>9.8184999986551702</c:v>
                </c:pt>
                <c:pt idx="117">
                  <c:v>9.9025000061374158</c:v>
                </c:pt>
                <c:pt idx="118">
                  <c:v>9.9863333394750953</c:v>
                </c:pt>
                <c:pt idx="119">
                  <c:v>10.070166672812775</c:v>
                </c:pt>
                <c:pt idx="120">
                  <c:v>10.154166669817641</c:v>
                </c:pt>
                <c:pt idx="121">
                  <c:v>10.241166665218771</c:v>
                </c:pt>
                <c:pt idx="122">
                  <c:v>10.325666674179956</c:v>
                </c:pt>
                <c:pt idx="123">
                  <c:v>10.409666671184823</c:v>
                </c:pt>
                <c:pt idx="124">
                  <c:v>10.493333340855315</c:v>
                </c:pt>
                <c:pt idx="125">
                  <c:v>10.577166674192995</c:v>
                </c:pt>
                <c:pt idx="126">
                  <c:v>10.661166671197861</c:v>
                </c:pt>
                <c:pt idx="127">
                  <c:v>10.745166668202728</c:v>
                </c:pt>
                <c:pt idx="128">
                  <c:v>10.832166674081236</c:v>
                </c:pt>
                <c:pt idx="129">
                  <c:v>10.916166671086103</c:v>
                </c:pt>
                <c:pt idx="130">
                  <c:v>10.999833340756595</c:v>
                </c:pt>
                <c:pt idx="131">
                  <c:v>11.084166665095836</c:v>
                </c:pt>
                <c:pt idx="132">
                  <c:v>11.168333336245269</c:v>
                </c:pt>
                <c:pt idx="133">
                  <c:v>11.252166669582948</c:v>
                </c:pt>
                <c:pt idx="134">
                  <c:v>11.33950000279583</c:v>
                </c:pt>
                <c:pt idx="135">
                  <c:v>11.423666673945263</c:v>
                </c:pt>
                <c:pt idx="136">
                  <c:v>11.50866667390801</c:v>
                </c:pt>
                <c:pt idx="137">
                  <c:v>11.599000005517155</c:v>
                </c:pt>
                <c:pt idx="138">
                  <c:v>11.683166666189209</c:v>
                </c:pt>
                <c:pt idx="139">
                  <c:v>11.767166673671454</c:v>
                </c:pt>
                <c:pt idx="140">
                  <c:v>11.854833334218711</c:v>
                </c:pt>
                <c:pt idx="141">
                  <c:v>11.93866666755639</c:v>
                </c:pt>
                <c:pt idx="142">
                  <c:v>12.022666675038636</c:v>
                </c:pt>
                <c:pt idx="143">
                  <c:v>12.106999999377877</c:v>
                </c:pt>
                <c:pt idx="144">
                  <c:v>12.191166670527309</c:v>
                </c:pt>
                <c:pt idx="145">
                  <c:v>12.275500005343929</c:v>
                </c:pt>
                <c:pt idx="146">
                  <c:v>12.362833338556811</c:v>
                </c:pt>
                <c:pt idx="147">
                  <c:v>12.446999999228865</c:v>
                </c:pt>
                <c:pt idx="148">
                  <c:v>12.531333334045485</c:v>
                </c:pt>
                <c:pt idx="149">
                  <c:v>12.615500005194917</c:v>
                </c:pt>
                <c:pt idx="150">
                  <c:v>12.699833340011537</c:v>
                </c:pt>
                <c:pt idx="151">
                  <c:v>12.784500002162531</c:v>
                </c:pt>
                <c:pt idx="152">
                  <c:v>12.871833335375413</c:v>
                </c:pt>
                <c:pt idx="153">
                  <c:v>12.956166670192033</c:v>
                </c:pt>
                <c:pt idx="154">
                  <c:v>13.040833332343027</c:v>
                </c:pt>
                <c:pt idx="155">
                  <c:v>13.125166667159647</c:v>
                </c:pt>
                <c:pt idx="156">
                  <c:v>13.209333338309079</c:v>
                </c:pt>
                <c:pt idx="157">
                  <c:v>13.293666673125699</c:v>
                </c:pt>
                <c:pt idx="158">
                  <c:v>13.381000006338581</c:v>
                </c:pt>
                <c:pt idx="159">
                  <c:v>13.464666665531695</c:v>
                </c:pt>
                <c:pt idx="160">
                  <c:v>13.549000000348315</c:v>
                </c:pt>
                <c:pt idx="161">
                  <c:v>13.633166671497747</c:v>
                </c:pt>
                <c:pt idx="162">
                  <c:v>13.717333332169801</c:v>
                </c:pt>
                <c:pt idx="163">
                  <c:v>13.801666666986421</c:v>
                </c:pt>
                <c:pt idx="164">
                  <c:v>13.889500001678243</c:v>
                </c:pt>
                <c:pt idx="165">
                  <c:v>13.973833336494863</c:v>
                </c:pt>
                <c:pt idx="166">
                  <c:v>14.058000007644296</c:v>
                </c:pt>
                <c:pt idx="167">
                  <c:v>14.142333331983536</c:v>
                </c:pt>
                <c:pt idx="168">
                  <c:v>14.227000004611909</c:v>
                </c:pt>
                <c:pt idx="169">
                  <c:v>14.311333339428529</c:v>
                </c:pt>
                <c:pt idx="170">
                  <c:v>14.398666672641411</c:v>
                </c:pt>
                <c:pt idx="171">
                  <c:v>14.482833333313465</c:v>
                </c:pt>
                <c:pt idx="172">
                  <c:v>14.567666669609025</c:v>
                </c:pt>
                <c:pt idx="173">
                  <c:v>14.651833340758458</c:v>
                </c:pt>
                <c:pt idx="174">
                  <c:v>14.736166665097699</c:v>
                </c:pt>
                <c:pt idx="175">
                  <c:v>14.820333336247131</c:v>
                </c:pt>
                <c:pt idx="176">
                  <c:v>14.903833331773058</c:v>
                </c:pt>
                <c:pt idx="177">
                  <c:v>14.987833339255303</c:v>
                </c:pt>
                <c:pt idx="178">
                  <c:v>15.071499998448417</c:v>
                </c:pt>
                <c:pt idx="179">
                  <c:v>15.155666669597849</c:v>
                </c:pt>
                <c:pt idx="180">
                  <c:v>15.240000004414469</c:v>
                </c:pt>
                <c:pt idx="181">
                  <c:v>15.324166665086523</c:v>
                </c:pt>
                <c:pt idx="182">
                  <c:v>15.408166672568768</c:v>
                </c:pt>
                <c:pt idx="183">
                  <c:v>15.491666668094695</c:v>
                </c:pt>
                <c:pt idx="184">
                  <c:v>15.576333340723068</c:v>
                </c:pt>
                <c:pt idx="185">
                  <c:v>15.660666675539687</c:v>
                </c:pt>
                <c:pt idx="186">
                  <c:v>15.744833336211741</c:v>
                </c:pt>
                <c:pt idx="187">
                  <c:v>15.829166671028361</c:v>
                </c:pt>
                <c:pt idx="188">
                  <c:v>15.913833333179355</c:v>
                </c:pt>
                <c:pt idx="189">
                  <c:v>15.998166667995974</c:v>
                </c:pt>
                <c:pt idx="190">
                  <c:v>16.08166667399928</c:v>
                </c:pt>
                <c:pt idx="191">
                  <c:v>16.165500007336959</c:v>
                </c:pt>
                <c:pt idx="192">
                  <c:v>16.249833342153579</c:v>
                </c:pt>
                <c:pt idx="193">
                  <c:v>16.333833339158446</c:v>
                </c:pt>
                <c:pt idx="194">
                  <c:v>16.417833336163312</c:v>
                </c:pt>
                <c:pt idx="195">
                  <c:v>16.502333334647119</c:v>
                </c:pt>
                <c:pt idx="196">
                  <c:v>16.585666666505858</c:v>
                </c:pt>
                <c:pt idx="197">
                  <c:v>16.670000001322478</c:v>
                </c:pt>
                <c:pt idx="198">
                  <c:v>16.754166672471911</c:v>
                </c:pt>
                <c:pt idx="199">
                  <c:v>16.83850000728853</c:v>
                </c:pt>
                <c:pt idx="200">
                  <c:v>16.922666667960584</c:v>
                </c:pt>
                <c:pt idx="201">
                  <c:v>17.007000002777204</c:v>
                </c:pt>
                <c:pt idx="202">
                  <c:v>17.090333334635943</c:v>
                </c:pt>
                <c:pt idx="203">
                  <c:v>17.17533333459869</c:v>
                </c:pt>
                <c:pt idx="204">
                  <c:v>17.260666672373191</c:v>
                </c:pt>
                <c:pt idx="205">
                  <c:v>17.345999999670312</c:v>
                </c:pt>
                <c:pt idx="206">
                  <c:v>17.431333337444812</c:v>
                </c:pt>
                <c:pt idx="207">
                  <c:v>17.516500001074746</c:v>
                </c:pt>
                <c:pt idx="208">
                  <c:v>17.600999999558553</c:v>
                </c:pt>
                <c:pt idx="209">
                  <c:v>17.685500008519739</c:v>
                </c:pt>
                <c:pt idx="210">
                  <c:v>17.77083333581686</c:v>
                </c:pt>
                <c:pt idx="211">
                  <c:v>17.855000006966293</c:v>
                </c:pt>
                <c:pt idx="212">
                  <c:v>17.939333341782913</c:v>
                </c:pt>
                <c:pt idx="213">
                  <c:v>18.023500002454966</c:v>
                </c:pt>
                <c:pt idx="214">
                  <c:v>18.107000008458272</c:v>
                </c:pt>
              </c:numCache>
            </c:numRef>
          </c:xVal>
          <c:yVal>
            <c:numRef>
              <c:f>Meas!$BB$2:$BB$7001</c:f>
              <c:numCache>
                <c:formatCode>General</c:formatCode>
                <c:ptCount val="7000"/>
                <c:pt idx="0">
                  <c:v>0</c:v>
                </c:pt>
                <c:pt idx="1">
                  <c:v>0.45902028563509534</c:v>
                </c:pt>
                <c:pt idx="2">
                  <c:v>0.43131493830222617</c:v>
                </c:pt>
                <c:pt idx="3">
                  <c:v>0.42254906418532706</c:v>
                </c:pt>
                <c:pt idx="4">
                  <c:v>0.43196340494738461</c:v>
                </c:pt>
                <c:pt idx="5">
                  <c:v>0.43257881725973818</c:v>
                </c:pt>
                <c:pt idx="6">
                  <c:v>0.43237940596957491</c:v>
                </c:pt>
                <c:pt idx="7">
                  <c:v>0.432280033681603</c:v>
                </c:pt>
                <c:pt idx="8">
                  <c:v>0.42356671523332967</c:v>
                </c:pt>
                <c:pt idx="9">
                  <c:v>0.43059150509690125</c:v>
                </c:pt>
                <c:pt idx="10">
                  <c:v>0.43876402174136364</c:v>
                </c:pt>
                <c:pt idx="11">
                  <c:v>0.42436776197853832</c:v>
                </c:pt>
                <c:pt idx="12">
                  <c:v>0.4203474825417769</c:v>
                </c:pt>
                <c:pt idx="13">
                  <c:v>0.42862953455061825</c:v>
                </c:pt>
                <c:pt idx="14">
                  <c:v>0.43230831897471628</c:v>
                </c:pt>
                <c:pt idx="15">
                  <c:v>0.43679386485465704</c:v>
                </c:pt>
                <c:pt idx="16">
                  <c:v>0.4281002702413767</c:v>
                </c:pt>
                <c:pt idx="17">
                  <c:v>0.4210710464792719</c:v>
                </c:pt>
                <c:pt idx="18">
                  <c:v>0.43788047707068622</c:v>
                </c:pt>
                <c:pt idx="19">
                  <c:v>0.44378791608428519</c:v>
                </c:pt>
                <c:pt idx="20">
                  <c:v>0.43373248153995736</c:v>
                </c:pt>
                <c:pt idx="21">
                  <c:v>0.42421970302373369</c:v>
                </c:pt>
                <c:pt idx="22">
                  <c:v>0.41861144541530271</c:v>
                </c:pt>
                <c:pt idx="23">
                  <c:v>0.4247503010286916</c:v>
                </c:pt>
                <c:pt idx="24">
                  <c:v>0.43058675920470968</c:v>
                </c:pt>
                <c:pt idx="25">
                  <c:v>0.42693032304402651</c:v>
                </c:pt>
                <c:pt idx="26">
                  <c:v>0.42585435845146463</c:v>
                </c:pt>
                <c:pt idx="27">
                  <c:v>0.42880871545634452</c:v>
                </c:pt>
                <c:pt idx="28">
                  <c:v>0.43832577325351391</c:v>
                </c:pt>
                <c:pt idx="29">
                  <c:v>0.4489510402151054</c:v>
                </c:pt>
                <c:pt idx="30">
                  <c:v>0.45155372282049094</c:v>
                </c:pt>
                <c:pt idx="31">
                  <c:v>0.44681986084385467</c:v>
                </c:pt>
                <c:pt idx="32">
                  <c:v>0.44642136467463045</c:v>
                </c:pt>
                <c:pt idx="33">
                  <c:v>0.45399789274794206</c:v>
                </c:pt>
                <c:pt idx="34">
                  <c:v>0.46273562551734876</c:v>
                </c:pt>
                <c:pt idx="35">
                  <c:v>0.46365321003743054</c:v>
                </c:pt>
                <c:pt idx="36">
                  <c:v>0.4604213071555936</c:v>
                </c:pt>
                <c:pt idx="37">
                  <c:v>0.46498164395895075</c:v>
                </c:pt>
                <c:pt idx="38">
                  <c:v>0.47769319950203964</c:v>
                </c:pt>
                <c:pt idx="39">
                  <c:v>0.48755954236474558</c:v>
                </c:pt>
                <c:pt idx="40">
                  <c:v>0.49472638590780343</c:v>
                </c:pt>
                <c:pt idx="41">
                  <c:v>0.50662312542765631</c:v>
                </c:pt>
                <c:pt idx="42">
                  <c:v>0.51549350414951367</c:v>
                </c:pt>
                <c:pt idx="43">
                  <c:v>0.53076953621098222</c:v>
                </c:pt>
                <c:pt idx="44">
                  <c:v>0.54588806187234995</c:v>
                </c:pt>
                <c:pt idx="45">
                  <c:v>0.55542988003415228</c:v>
                </c:pt>
                <c:pt idx="46">
                  <c:v>0.56961423815629419</c:v>
                </c:pt>
                <c:pt idx="47">
                  <c:v>0.58142003472850112</c:v>
                </c:pt>
                <c:pt idx="48">
                  <c:v>0.59148442751984842</c:v>
                </c:pt>
                <c:pt idx="49">
                  <c:v>0.60315708423256187</c:v>
                </c:pt>
                <c:pt idx="50">
                  <c:v>0.61596771898753233</c:v>
                </c:pt>
                <c:pt idx="51">
                  <c:v>0.63224445127694506</c:v>
                </c:pt>
                <c:pt idx="52">
                  <c:v>0.64505237394344828</c:v>
                </c:pt>
                <c:pt idx="53">
                  <c:v>0.65651701635345738</c:v>
                </c:pt>
                <c:pt idx="54">
                  <c:v>0.67182185799447292</c:v>
                </c:pt>
                <c:pt idx="55">
                  <c:v>0.6895312804660968</c:v>
                </c:pt>
                <c:pt idx="56">
                  <c:v>0.72003068344690013</c:v>
                </c:pt>
                <c:pt idx="57">
                  <c:v>0.73876693603917531</c:v>
                </c:pt>
                <c:pt idx="58">
                  <c:v>0.75579120493716034</c:v>
                </c:pt>
                <c:pt idx="59">
                  <c:v>0.78255987591367349</c:v>
                </c:pt>
                <c:pt idx="60">
                  <c:v>0.805601411935427</c:v>
                </c:pt>
                <c:pt idx="61">
                  <c:v>0.83242369883174383</c:v>
                </c:pt>
                <c:pt idx="62">
                  <c:v>0.85533533746398127</c:v>
                </c:pt>
                <c:pt idx="63">
                  <c:v>0.88357071273146714</c:v>
                </c:pt>
                <c:pt idx="64">
                  <c:v>0.91484898144893001</c:v>
                </c:pt>
                <c:pt idx="65">
                  <c:v>0.93328823769668912</c:v>
                </c:pt>
                <c:pt idx="66">
                  <c:v>0.96219353093343696</c:v>
                </c:pt>
                <c:pt idx="67">
                  <c:v>0.99720929641327416</c:v>
                </c:pt>
                <c:pt idx="68">
                  <c:v>1.0246262716719285</c:v>
                </c:pt>
                <c:pt idx="69">
                  <c:v>1.0498767853383826</c:v>
                </c:pt>
                <c:pt idx="70">
                  <c:v>1.0666245566804247</c:v>
                </c:pt>
                <c:pt idx="71">
                  <c:v>1.0972177137618881</c:v>
                </c:pt>
                <c:pt idx="72">
                  <c:v>1.1348572572149478</c:v>
                </c:pt>
                <c:pt idx="73">
                  <c:v>1.1607392175751254</c:v>
                </c:pt>
                <c:pt idx="74">
                  <c:v>1.1919149807927341</c:v>
                </c:pt>
                <c:pt idx="75">
                  <c:v>1.2264362168866949</c:v>
                </c:pt>
                <c:pt idx="76">
                  <c:v>1.2618759947219378</c:v>
                </c:pt>
                <c:pt idx="77">
                  <c:v>1.305785192934666</c:v>
                </c:pt>
                <c:pt idx="78">
                  <c:v>1.3483691911579743</c:v>
                </c:pt>
                <c:pt idx="79">
                  <c:v>1.3906161443770073</c:v>
                </c:pt>
                <c:pt idx="80">
                  <c:v>1.4423968878840288</c:v>
                </c:pt>
                <c:pt idx="81">
                  <c:v>1.4965357063708653</c:v>
                </c:pt>
                <c:pt idx="82">
                  <c:v>1.5432720415947296</c:v>
                </c:pt>
                <c:pt idx="83">
                  <c:v>1.5963637652580158</c:v>
                </c:pt>
                <c:pt idx="84">
                  <c:v>1.6505135967948232</c:v>
                </c:pt>
                <c:pt idx="85">
                  <c:v>1.7090829244997232</c:v>
                </c:pt>
                <c:pt idx="86">
                  <c:v>1.7730365216356831</c:v>
                </c:pt>
                <c:pt idx="87">
                  <c:v>1.835270378194813</c:v>
                </c:pt>
                <c:pt idx="88">
                  <c:v>1.8924653973868106</c:v>
                </c:pt>
                <c:pt idx="89">
                  <c:v>1.9514489755209914</c:v>
                </c:pt>
                <c:pt idx="90">
                  <c:v>2.0135896834389699</c:v>
                </c:pt>
                <c:pt idx="91">
                  <c:v>2.080800778331207</c:v>
                </c:pt>
                <c:pt idx="92">
                  <c:v>2.1374541743820634</c:v>
                </c:pt>
                <c:pt idx="93">
                  <c:v>2.2067133687988325</c:v>
                </c:pt>
                <c:pt idx="94">
                  <c:v>2.2704140948003273</c:v>
                </c:pt>
                <c:pt idx="95">
                  <c:v>2.3385108179420757</c:v>
                </c:pt>
                <c:pt idx="96">
                  <c:v>2.4211594806275731</c:v>
                </c:pt>
                <c:pt idx="97">
                  <c:v>2.4966548325293414</c:v>
                </c:pt>
                <c:pt idx="98">
                  <c:v>2.5683538555919228</c:v>
                </c:pt>
                <c:pt idx="99">
                  <c:v>2.6480933677025478</c:v>
                </c:pt>
                <c:pt idx="100">
                  <c:v>2.7225477238611147</c:v>
                </c:pt>
                <c:pt idx="101">
                  <c:v>2.8068963844901815</c:v>
                </c:pt>
                <c:pt idx="102">
                  <c:v>2.8930553880641487</c:v>
                </c:pt>
                <c:pt idx="103">
                  <c:v>2.9802447973573281</c:v>
                </c:pt>
                <c:pt idx="104">
                  <c:v>3.0773845845344199</c:v>
                </c:pt>
                <c:pt idx="105">
                  <c:v>3.1760559745085652</c:v>
                </c:pt>
                <c:pt idx="106">
                  <c:v>3.2846287108537608</c:v>
                </c:pt>
                <c:pt idx="107">
                  <c:v>3.3892273635390588</c:v>
                </c:pt>
                <c:pt idx="108">
                  <c:v>3.5011481412355883</c:v>
                </c:pt>
                <c:pt idx="109">
                  <c:v>3.6262777871083349</c:v>
                </c:pt>
                <c:pt idx="110">
                  <c:v>3.7475061606183453</c:v>
                </c:pt>
                <c:pt idx="111">
                  <c:v>3.8820037959376665</c:v>
                </c:pt>
                <c:pt idx="112">
                  <c:v>4.0194744485631331</c:v>
                </c:pt>
                <c:pt idx="113">
                  <c:v>4.1524201320811631</c:v>
                </c:pt>
                <c:pt idx="114">
                  <c:v>4.300661866813547</c:v>
                </c:pt>
                <c:pt idx="115">
                  <c:v>4.4509652983982368</c:v>
                </c:pt>
                <c:pt idx="116">
                  <c:v>4.584421153811638</c:v>
                </c:pt>
                <c:pt idx="117">
                  <c:v>4.7163558794634026</c:v>
                </c:pt>
                <c:pt idx="118">
                  <c:v>4.8442677191545309</c:v>
                </c:pt>
                <c:pt idx="119">
                  <c:v>4.9733093150500043</c:v>
                </c:pt>
                <c:pt idx="120">
                  <c:v>5.1174579581030608</c:v>
                </c:pt>
                <c:pt idx="121">
                  <c:v>5.284724540480406</c:v>
                </c:pt>
                <c:pt idx="122">
                  <c:v>5.4467332229843848</c:v>
                </c:pt>
                <c:pt idx="123">
                  <c:v>5.6295203633302568</c:v>
                </c:pt>
                <c:pt idx="124">
                  <c:v>5.8396800770046422</c:v>
                </c:pt>
                <c:pt idx="125">
                  <c:v>6.0686961658785901</c:v>
                </c:pt>
                <c:pt idx="126">
                  <c:v>6.3180786552345429</c:v>
                </c:pt>
                <c:pt idx="127">
                  <c:v>6.557684034329589</c:v>
                </c:pt>
                <c:pt idx="128">
                  <c:v>6.8059561154761345</c:v>
                </c:pt>
                <c:pt idx="129">
                  <c:v>7.086007923466032</c:v>
                </c:pt>
                <c:pt idx="130">
                  <c:v>7.3681827407426583</c:v>
                </c:pt>
                <c:pt idx="131">
                  <c:v>7.6560237301749936</c:v>
                </c:pt>
                <c:pt idx="132">
                  <c:v>7.9265929383310434</c:v>
                </c:pt>
                <c:pt idx="133">
                  <c:v>8.1889492593219426</c:v>
                </c:pt>
                <c:pt idx="134">
                  <c:v>8.4861173834167296</c:v>
                </c:pt>
                <c:pt idx="135">
                  <c:v>8.783500734363189</c:v>
                </c:pt>
                <c:pt idx="136">
                  <c:v>9.080584930513437</c:v>
                </c:pt>
                <c:pt idx="137">
                  <c:v>9.4181141844006486</c:v>
                </c:pt>
                <c:pt idx="138">
                  <c:v>9.7690629354401928</c:v>
                </c:pt>
                <c:pt idx="139">
                  <c:v>10.139271997170265</c:v>
                </c:pt>
                <c:pt idx="140">
                  <c:v>10.544004731401682</c:v>
                </c:pt>
                <c:pt idx="141">
                  <c:v>10.949144510383343</c:v>
                </c:pt>
                <c:pt idx="142">
                  <c:v>11.33572729279329</c:v>
                </c:pt>
                <c:pt idx="143">
                  <c:v>11.742202443546335</c:v>
                </c:pt>
                <c:pt idx="144">
                  <c:v>12.140307685903982</c:v>
                </c:pt>
                <c:pt idx="145">
                  <c:v>12.566450088613285</c:v>
                </c:pt>
                <c:pt idx="146">
                  <c:v>13.051641512887803</c:v>
                </c:pt>
                <c:pt idx="147">
                  <c:v>13.609383743038766</c:v>
                </c:pt>
                <c:pt idx="148">
                  <c:v>14.210166557047605</c:v>
                </c:pt>
                <c:pt idx="149">
                  <c:v>14.883331798074737</c:v>
                </c:pt>
                <c:pt idx="150">
                  <c:v>15.581406104350512</c:v>
                </c:pt>
                <c:pt idx="151">
                  <c:v>16.289356357278567</c:v>
                </c:pt>
                <c:pt idx="152">
                  <c:v>16.956954651999965</c:v>
                </c:pt>
                <c:pt idx="153">
                  <c:v>17.539066282107349</c:v>
                </c:pt>
                <c:pt idx="154">
                  <c:v>17.998138380529326</c:v>
                </c:pt>
                <c:pt idx="155">
                  <c:v>18.436234930529601</c:v>
                </c:pt>
                <c:pt idx="156">
                  <c:v>18.853376836353082</c:v>
                </c:pt>
                <c:pt idx="157">
                  <c:v>19.275888143316543</c:v>
                </c:pt>
                <c:pt idx="158">
                  <c:v>19.770940235839664</c:v>
                </c:pt>
                <c:pt idx="159">
                  <c:v>20.415315126025529</c:v>
                </c:pt>
                <c:pt idx="160">
                  <c:v>21.198983650459638</c:v>
                </c:pt>
                <c:pt idx="161">
                  <c:v>22.053874677660193</c:v>
                </c:pt>
                <c:pt idx="162">
                  <c:v>22.874110587326363</c:v>
                </c:pt>
                <c:pt idx="163">
                  <c:v>23.677267955848667</c:v>
                </c:pt>
                <c:pt idx="164">
                  <c:v>24.344123053079084</c:v>
                </c:pt>
                <c:pt idx="165">
                  <c:v>24.741536800228371</c:v>
                </c:pt>
                <c:pt idx="166">
                  <c:v>24.764377170554521</c:v>
                </c:pt>
                <c:pt idx="167">
                  <c:v>24.341439215211409</c:v>
                </c:pt>
                <c:pt idx="168">
                  <c:v>23.502350506056963</c:v>
                </c:pt>
                <c:pt idx="169">
                  <c:v>22.2833359554166</c:v>
                </c:pt>
                <c:pt idx="170">
                  <c:v>20.676805566344662</c:v>
                </c:pt>
                <c:pt idx="171">
                  <c:v>18.837997656964767</c:v>
                </c:pt>
                <c:pt idx="172">
                  <c:v>16.930215996919795</c:v>
                </c:pt>
                <c:pt idx="173">
                  <c:v>15.01360752930516</c:v>
                </c:pt>
                <c:pt idx="174">
                  <c:v>13.285061617045798</c:v>
                </c:pt>
                <c:pt idx="175">
                  <c:v>11.811977783620614</c:v>
                </c:pt>
                <c:pt idx="176">
                  <c:v>10.616681176600808</c:v>
                </c:pt>
                <c:pt idx="177">
                  <c:v>9.8125292825789305</c:v>
                </c:pt>
                <c:pt idx="178">
                  <c:v>9.3915309419563293</c:v>
                </c:pt>
                <c:pt idx="179">
                  <c:v>9.2848504309161459</c:v>
                </c:pt>
                <c:pt idx="180">
                  <c:v>9.5221143850835439</c:v>
                </c:pt>
                <c:pt idx="181">
                  <c:v>10.013093847421141</c:v>
                </c:pt>
                <c:pt idx="182">
                  <c:v>10.463979161028195</c:v>
                </c:pt>
                <c:pt idx="183">
                  <c:v>10.577760125126137</c:v>
                </c:pt>
                <c:pt idx="184">
                  <c:v>10.233805042824411</c:v>
                </c:pt>
                <c:pt idx="185">
                  <c:v>9.540216000876411</c:v>
                </c:pt>
                <c:pt idx="186">
                  <c:v>8.601714133583755</c:v>
                </c:pt>
                <c:pt idx="187">
                  <c:v>7.4375270987844306</c:v>
                </c:pt>
                <c:pt idx="188">
                  <c:v>6.0628470200712163</c:v>
                </c:pt>
                <c:pt idx="189">
                  <c:v>4.7644662429304914</c:v>
                </c:pt>
                <c:pt idx="190">
                  <c:v>3.8284641846848944</c:v>
                </c:pt>
                <c:pt idx="191">
                  <c:v>3.2892668930934312</c:v>
                </c:pt>
                <c:pt idx="192">
                  <c:v>2.9555793053004558</c:v>
                </c:pt>
                <c:pt idx="193">
                  <c:v>2.7252853106068362</c:v>
                </c:pt>
                <c:pt idx="194">
                  <c:v>2.5519809926897357</c:v>
                </c:pt>
                <c:pt idx="195">
                  <c:v>2.4399419838678251</c:v>
                </c:pt>
                <c:pt idx="196">
                  <c:v>2.3750330660765164</c:v>
                </c:pt>
                <c:pt idx="197">
                  <c:v>2.3548713491122588</c:v>
                </c:pt>
                <c:pt idx="198">
                  <c:v>2.3307275491961454</c:v>
                </c:pt>
                <c:pt idx="199">
                  <c:v>2.3357352450836339</c:v>
                </c:pt>
                <c:pt idx="200">
                  <c:v>2.3535269642590331</c:v>
                </c:pt>
                <c:pt idx="201">
                  <c:v>2.389792789745854</c:v>
                </c:pt>
                <c:pt idx="202">
                  <c:v>2.4257181464830295</c:v>
                </c:pt>
                <c:pt idx="203">
                  <c:v>2.4373262624496346</c:v>
                </c:pt>
                <c:pt idx="204">
                  <c:v>2.4128931406501599</c:v>
                </c:pt>
                <c:pt idx="205">
                  <c:v>2.3696883218073661</c:v>
                </c:pt>
                <c:pt idx="206">
                  <c:v>2.3199222814197378</c:v>
                </c:pt>
                <c:pt idx="207">
                  <c:v>2.2592129402477297</c:v>
                </c:pt>
                <c:pt idx="208">
                  <c:v>2.1898112693657246</c:v>
                </c:pt>
                <c:pt idx="209">
                  <c:v>2.1132364785431705</c:v>
                </c:pt>
                <c:pt idx="210">
                  <c:v>2.0402973203304238</c:v>
                </c:pt>
                <c:pt idx="211">
                  <c:v>1.9961032561667811</c:v>
                </c:pt>
                <c:pt idx="212">
                  <c:v>1.9524877878854714</c:v>
                </c:pt>
                <c:pt idx="213">
                  <c:v>1.9179960626145687</c:v>
                </c:pt>
                <c:pt idx="214">
                  <c:v>1.9025930252010526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5-8D5E-48AD-93E9-D1BBA3BF164B}"/>
            </c:ext>
          </c:extLst>
        </c:ser>
        <c:ser>
          <c:idx val="6"/>
          <c:order val="4"/>
          <c:tx>
            <c:strRef>
              <c:f>Test!$J$58:$L$58</c:f>
              <c:strCache>
                <c:ptCount val="1"/>
                <c:pt idx="0">
                  <c:v>VF1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Meas!$B$2:$B$7001</c:f>
              <c:numCache>
                <c:formatCode>0.00</c:formatCode>
                <c:ptCount val="7000"/>
                <c:pt idx="0">
                  <c:v>0</c:v>
                </c:pt>
                <c:pt idx="1">
                  <c:v>8.4000007482245564E-2</c:v>
                </c:pt>
                <c:pt idx="2">
                  <c:v>0.1688333333004266</c:v>
                </c:pt>
                <c:pt idx="3">
                  <c:v>0.25250000297091901</c:v>
                </c:pt>
                <c:pt idx="4">
                  <c:v>0.33666667412035167</c:v>
                </c:pt>
                <c:pt idx="5">
                  <c:v>0.42050000745803118</c:v>
                </c:pt>
                <c:pt idx="6">
                  <c:v>0.50416666665114462</c:v>
                </c:pt>
                <c:pt idx="7">
                  <c:v>0.59100000886246562</c:v>
                </c:pt>
                <c:pt idx="8">
                  <c:v>0.67533333320170641</c:v>
                </c:pt>
                <c:pt idx="9">
                  <c:v>0.75950000435113907</c:v>
                </c:pt>
                <c:pt idx="10">
                  <c:v>0.84316667402163148</c:v>
                </c:pt>
                <c:pt idx="11">
                  <c:v>0.92700000735931098</c:v>
                </c:pt>
                <c:pt idx="12">
                  <c:v>1.0111666680313647</c:v>
                </c:pt>
                <c:pt idx="13">
                  <c:v>1.0979999997653067</c:v>
                </c:pt>
                <c:pt idx="14">
                  <c:v>1.1816666694357991</c:v>
                </c:pt>
                <c:pt idx="15">
                  <c:v>1.2655000027734786</c:v>
                </c:pt>
                <c:pt idx="16">
                  <c:v>1.349166672443971</c:v>
                </c:pt>
                <c:pt idx="17">
                  <c:v>1.4335000072605908</c:v>
                </c:pt>
                <c:pt idx="18">
                  <c:v>1.5171666664537042</c:v>
                </c:pt>
                <c:pt idx="19">
                  <c:v>1.603500007186085</c:v>
                </c:pt>
                <c:pt idx="20">
                  <c:v>1.6871666663791984</c:v>
                </c:pt>
                <c:pt idx="21">
                  <c:v>1.7715000011958182</c:v>
                </c:pt>
                <c:pt idx="22">
                  <c:v>1.8556666723452508</c:v>
                </c:pt>
                <c:pt idx="23">
                  <c:v>1.9398333330173045</c:v>
                </c:pt>
                <c:pt idx="24">
                  <c:v>2.023666666354984</c:v>
                </c:pt>
                <c:pt idx="25">
                  <c:v>2.1100000070873648</c:v>
                </c:pt>
                <c:pt idx="26">
                  <c:v>2.1941666677594185</c:v>
                </c:pt>
                <c:pt idx="27">
                  <c:v>2.2778333374299109</c:v>
                </c:pt>
                <c:pt idx="28">
                  <c:v>2.3616666707675904</c:v>
                </c:pt>
                <c:pt idx="29">
                  <c:v>2.4453333404380828</c:v>
                </c:pt>
                <c:pt idx="30">
                  <c:v>2.5289999996311963</c:v>
                </c:pt>
                <c:pt idx="31">
                  <c:v>2.6158333418425173</c:v>
                </c:pt>
                <c:pt idx="32">
                  <c:v>2.700166666181758</c:v>
                </c:pt>
                <c:pt idx="33">
                  <c:v>2.7838333358522505</c:v>
                </c:pt>
                <c:pt idx="34">
                  <c:v>2.8681666706688702</c:v>
                </c:pt>
                <c:pt idx="35">
                  <c:v>2.9523333418183029</c:v>
                </c:pt>
                <c:pt idx="36">
                  <c:v>3.0360000010114163</c:v>
                </c:pt>
                <c:pt idx="37">
                  <c:v>3.1228333327453583</c:v>
                </c:pt>
                <c:pt idx="38">
                  <c:v>3.2066666660830379</c:v>
                </c:pt>
                <c:pt idx="39">
                  <c:v>3.2903333357535303</c:v>
                </c:pt>
                <c:pt idx="40">
                  <c:v>3.3740000054240227</c:v>
                </c:pt>
                <c:pt idx="41">
                  <c:v>3.4578333387617022</c:v>
                </c:pt>
                <c:pt idx="42">
                  <c:v>3.5415000084321946</c:v>
                </c:pt>
                <c:pt idx="43">
                  <c:v>3.6283333401661366</c:v>
                </c:pt>
                <c:pt idx="44">
                  <c:v>3.7119999993592501</c:v>
                </c:pt>
                <c:pt idx="45">
                  <c:v>3.7958333326969296</c:v>
                </c:pt>
                <c:pt idx="46">
                  <c:v>3.879500002367422</c:v>
                </c:pt>
                <c:pt idx="47">
                  <c:v>3.9638333371840417</c:v>
                </c:pt>
                <c:pt idx="48">
                  <c:v>4.0476666705217212</c:v>
                </c:pt>
                <c:pt idx="49">
                  <c:v>4.1343333385884762</c:v>
                </c:pt>
                <c:pt idx="50">
                  <c:v>4.2180000082589686</c:v>
                </c:pt>
                <c:pt idx="51">
                  <c:v>4.3018333415966481</c:v>
                </c:pt>
                <c:pt idx="52">
                  <c:v>4.3856666749343276</c:v>
                </c:pt>
                <c:pt idx="53">
                  <c:v>4.4696666719391942</c:v>
                </c:pt>
                <c:pt idx="54">
                  <c:v>4.5535000052768737</c:v>
                </c:pt>
                <c:pt idx="55">
                  <c:v>4.6403333370108157</c:v>
                </c:pt>
                <c:pt idx="56">
                  <c:v>4.7255000006407499</c:v>
                </c:pt>
                <c:pt idx="57">
                  <c:v>4.812333332374692</c:v>
                </c:pt>
                <c:pt idx="58">
                  <c:v>4.899166674586013</c:v>
                </c:pt>
                <c:pt idx="59">
                  <c:v>4.9830000079236925</c:v>
                </c:pt>
                <c:pt idx="60">
                  <c:v>5.0731666653882712</c:v>
                </c:pt>
                <c:pt idx="61">
                  <c:v>5.1568333350587636</c:v>
                </c:pt>
                <c:pt idx="62">
                  <c:v>5.2425000001676381</c:v>
                </c:pt>
                <c:pt idx="63">
                  <c:v>5.3266666713170707</c:v>
                </c:pt>
                <c:pt idx="64">
                  <c:v>5.4103333409875631</c:v>
                </c:pt>
                <c:pt idx="65">
                  <c:v>5.4941666743252426</c:v>
                </c:pt>
                <c:pt idx="66">
                  <c:v>5.5778333335183561</c:v>
                </c:pt>
                <c:pt idx="67">
                  <c:v>5.6646666652522981</c:v>
                </c:pt>
                <c:pt idx="68">
                  <c:v>5.7483333349227905</c:v>
                </c:pt>
                <c:pt idx="69">
                  <c:v>5.83216666826047</c:v>
                </c:pt>
                <c:pt idx="70">
                  <c:v>5.9158333379309624</c:v>
                </c:pt>
                <c:pt idx="71">
                  <c:v>5.9999999986030161</c:v>
                </c:pt>
                <c:pt idx="72">
                  <c:v>6.0838333319406956</c:v>
                </c:pt>
                <c:pt idx="73">
                  <c:v>6.1706666741520166</c:v>
                </c:pt>
                <c:pt idx="74">
                  <c:v>6.2543333333451301</c:v>
                </c:pt>
                <c:pt idx="75">
                  <c:v>6.3383333408273757</c:v>
                </c:pt>
                <c:pt idx="76">
                  <c:v>6.4223333378322423</c:v>
                </c:pt>
                <c:pt idx="77">
                  <c:v>6.5069999999832362</c:v>
                </c:pt>
                <c:pt idx="78">
                  <c:v>6.5913333347998559</c:v>
                </c:pt>
                <c:pt idx="79">
                  <c:v>6.678166666533798</c:v>
                </c:pt>
                <c:pt idx="80">
                  <c:v>6.7623333376832306</c:v>
                </c:pt>
                <c:pt idx="81">
                  <c:v>6.8466666724998504</c:v>
                </c:pt>
                <c:pt idx="82">
                  <c:v>6.9303333421703428</c:v>
                </c:pt>
                <c:pt idx="83">
                  <c:v>7.0140000013634562</c:v>
                </c:pt>
                <c:pt idx="84">
                  <c:v>7.0978333347011358</c:v>
                </c:pt>
                <c:pt idx="85">
                  <c:v>7.1846666664350778</c:v>
                </c:pt>
                <c:pt idx="86">
                  <c:v>7.2681666724383831</c:v>
                </c:pt>
                <c:pt idx="87">
                  <c:v>7.3551666678395122</c:v>
                </c:pt>
                <c:pt idx="88">
                  <c:v>7.4428333388641477</c:v>
                </c:pt>
                <c:pt idx="89">
                  <c:v>7.5304999994114041</c:v>
                </c:pt>
                <c:pt idx="90">
                  <c:v>7.6178333326242864</c:v>
                </c:pt>
                <c:pt idx="91">
                  <c:v>7.7025000052526593</c:v>
                </c:pt>
                <c:pt idx="92">
                  <c:v>7.7858333371113986</c:v>
                </c:pt>
                <c:pt idx="93">
                  <c:v>7.8720000036992133</c:v>
                </c:pt>
                <c:pt idx="94">
                  <c:v>7.9553333355579525</c:v>
                </c:pt>
                <c:pt idx="95">
                  <c:v>8.0426666687708348</c:v>
                </c:pt>
                <c:pt idx="96">
                  <c:v>8.1263333384413272</c:v>
                </c:pt>
                <c:pt idx="97">
                  <c:v>8.2136666716542095</c:v>
                </c:pt>
                <c:pt idx="98">
                  <c:v>8.2970000035129488</c:v>
                </c:pt>
                <c:pt idx="99">
                  <c:v>8.3811666746623814</c:v>
                </c:pt>
                <c:pt idx="100">
                  <c:v>8.465166671667248</c:v>
                </c:pt>
                <c:pt idx="101">
                  <c:v>8.5491666686721146</c:v>
                </c:pt>
                <c:pt idx="102">
                  <c:v>8.632833338342607</c:v>
                </c:pt>
                <c:pt idx="103">
                  <c:v>8.7201666715554893</c:v>
                </c:pt>
                <c:pt idx="104">
                  <c:v>8.8045000063721091</c:v>
                </c:pt>
                <c:pt idx="105">
                  <c:v>8.8885000033769757</c:v>
                </c:pt>
                <c:pt idx="106">
                  <c:v>8.9723333367146552</c:v>
                </c:pt>
                <c:pt idx="107">
                  <c:v>9.0561666700523347</c:v>
                </c:pt>
                <c:pt idx="108">
                  <c:v>9.1398333397228271</c:v>
                </c:pt>
                <c:pt idx="109">
                  <c:v>9.2271666729357094</c:v>
                </c:pt>
                <c:pt idx="110">
                  <c:v>9.3115000077523291</c:v>
                </c:pt>
                <c:pt idx="111">
                  <c:v>9.3951666669454426</c:v>
                </c:pt>
                <c:pt idx="112">
                  <c:v>9.478833336615935</c:v>
                </c:pt>
                <c:pt idx="113">
                  <c:v>9.5631666714325547</c:v>
                </c:pt>
                <c:pt idx="114">
                  <c:v>9.6473333321046084</c:v>
                </c:pt>
                <c:pt idx="115">
                  <c:v>9.7346666653174907</c:v>
                </c:pt>
                <c:pt idx="116">
                  <c:v>9.8184999986551702</c:v>
                </c:pt>
                <c:pt idx="117">
                  <c:v>9.9025000061374158</c:v>
                </c:pt>
                <c:pt idx="118">
                  <c:v>9.9863333394750953</c:v>
                </c:pt>
                <c:pt idx="119">
                  <c:v>10.070166672812775</c:v>
                </c:pt>
                <c:pt idx="120">
                  <c:v>10.154166669817641</c:v>
                </c:pt>
                <c:pt idx="121">
                  <c:v>10.241166665218771</c:v>
                </c:pt>
                <c:pt idx="122">
                  <c:v>10.325666674179956</c:v>
                </c:pt>
                <c:pt idx="123">
                  <c:v>10.409666671184823</c:v>
                </c:pt>
                <c:pt idx="124">
                  <c:v>10.493333340855315</c:v>
                </c:pt>
                <c:pt idx="125">
                  <c:v>10.577166674192995</c:v>
                </c:pt>
                <c:pt idx="126">
                  <c:v>10.661166671197861</c:v>
                </c:pt>
                <c:pt idx="127">
                  <c:v>10.745166668202728</c:v>
                </c:pt>
                <c:pt idx="128">
                  <c:v>10.832166674081236</c:v>
                </c:pt>
                <c:pt idx="129">
                  <c:v>10.916166671086103</c:v>
                </c:pt>
                <c:pt idx="130">
                  <c:v>10.999833340756595</c:v>
                </c:pt>
                <c:pt idx="131">
                  <c:v>11.084166665095836</c:v>
                </c:pt>
                <c:pt idx="132">
                  <c:v>11.168333336245269</c:v>
                </c:pt>
                <c:pt idx="133">
                  <c:v>11.252166669582948</c:v>
                </c:pt>
                <c:pt idx="134">
                  <c:v>11.33950000279583</c:v>
                </c:pt>
                <c:pt idx="135">
                  <c:v>11.423666673945263</c:v>
                </c:pt>
                <c:pt idx="136">
                  <c:v>11.50866667390801</c:v>
                </c:pt>
                <c:pt idx="137">
                  <c:v>11.599000005517155</c:v>
                </c:pt>
                <c:pt idx="138">
                  <c:v>11.683166666189209</c:v>
                </c:pt>
                <c:pt idx="139">
                  <c:v>11.767166673671454</c:v>
                </c:pt>
                <c:pt idx="140">
                  <c:v>11.854833334218711</c:v>
                </c:pt>
                <c:pt idx="141">
                  <c:v>11.93866666755639</c:v>
                </c:pt>
                <c:pt idx="142">
                  <c:v>12.022666675038636</c:v>
                </c:pt>
                <c:pt idx="143">
                  <c:v>12.106999999377877</c:v>
                </c:pt>
                <c:pt idx="144">
                  <c:v>12.191166670527309</c:v>
                </c:pt>
                <c:pt idx="145">
                  <c:v>12.275500005343929</c:v>
                </c:pt>
                <c:pt idx="146">
                  <c:v>12.362833338556811</c:v>
                </c:pt>
                <c:pt idx="147">
                  <c:v>12.446999999228865</c:v>
                </c:pt>
                <c:pt idx="148">
                  <c:v>12.531333334045485</c:v>
                </c:pt>
                <c:pt idx="149">
                  <c:v>12.615500005194917</c:v>
                </c:pt>
                <c:pt idx="150">
                  <c:v>12.699833340011537</c:v>
                </c:pt>
                <c:pt idx="151">
                  <c:v>12.784500002162531</c:v>
                </c:pt>
                <c:pt idx="152">
                  <c:v>12.871833335375413</c:v>
                </c:pt>
                <c:pt idx="153">
                  <c:v>12.956166670192033</c:v>
                </c:pt>
                <c:pt idx="154">
                  <c:v>13.040833332343027</c:v>
                </c:pt>
                <c:pt idx="155">
                  <c:v>13.125166667159647</c:v>
                </c:pt>
                <c:pt idx="156">
                  <c:v>13.209333338309079</c:v>
                </c:pt>
                <c:pt idx="157">
                  <c:v>13.293666673125699</c:v>
                </c:pt>
                <c:pt idx="158">
                  <c:v>13.381000006338581</c:v>
                </c:pt>
                <c:pt idx="159">
                  <c:v>13.464666665531695</c:v>
                </c:pt>
                <c:pt idx="160">
                  <c:v>13.549000000348315</c:v>
                </c:pt>
                <c:pt idx="161">
                  <c:v>13.633166671497747</c:v>
                </c:pt>
                <c:pt idx="162">
                  <c:v>13.717333332169801</c:v>
                </c:pt>
                <c:pt idx="163">
                  <c:v>13.801666666986421</c:v>
                </c:pt>
                <c:pt idx="164">
                  <c:v>13.889500001678243</c:v>
                </c:pt>
                <c:pt idx="165">
                  <c:v>13.973833336494863</c:v>
                </c:pt>
                <c:pt idx="166">
                  <c:v>14.058000007644296</c:v>
                </c:pt>
                <c:pt idx="167">
                  <c:v>14.142333331983536</c:v>
                </c:pt>
                <c:pt idx="168">
                  <c:v>14.227000004611909</c:v>
                </c:pt>
                <c:pt idx="169">
                  <c:v>14.311333339428529</c:v>
                </c:pt>
                <c:pt idx="170">
                  <c:v>14.398666672641411</c:v>
                </c:pt>
                <c:pt idx="171">
                  <c:v>14.482833333313465</c:v>
                </c:pt>
                <c:pt idx="172">
                  <c:v>14.567666669609025</c:v>
                </c:pt>
                <c:pt idx="173">
                  <c:v>14.651833340758458</c:v>
                </c:pt>
                <c:pt idx="174">
                  <c:v>14.736166665097699</c:v>
                </c:pt>
                <c:pt idx="175">
                  <c:v>14.820333336247131</c:v>
                </c:pt>
                <c:pt idx="176">
                  <c:v>14.903833331773058</c:v>
                </c:pt>
                <c:pt idx="177">
                  <c:v>14.987833339255303</c:v>
                </c:pt>
                <c:pt idx="178">
                  <c:v>15.071499998448417</c:v>
                </c:pt>
                <c:pt idx="179">
                  <c:v>15.155666669597849</c:v>
                </c:pt>
                <c:pt idx="180">
                  <c:v>15.240000004414469</c:v>
                </c:pt>
                <c:pt idx="181">
                  <c:v>15.324166665086523</c:v>
                </c:pt>
                <c:pt idx="182">
                  <c:v>15.408166672568768</c:v>
                </c:pt>
                <c:pt idx="183">
                  <c:v>15.491666668094695</c:v>
                </c:pt>
                <c:pt idx="184">
                  <c:v>15.576333340723068</c:v>
                </c:pt>
                <c:pt idx="185">
                  <c:v>15.660666675539687</c:v>
                </c:pt>
                <c:pt idx="186">
                  <c:v>15.744833336211741</c:v>
                </c:pt>
                <c:pt idx="187">
                  <c:v>15.829166671028361</c:v>
                </c:pt>
                <c:pt idx="188">
                  <c:v>15.913833333179355</c:v>
                </c:pt>
                <c:pt idx="189">
                  <c:v>15.998166667995974</c:v>
                </c:pt>
                <c:pt idx="190">
                  <c:v>16.08166667399928</c:v>
                </c:pt>
                <c:pt idx="191">
                  <c:v>16.165500007336959</c:v>
                </c:pt>
                <c:pt idx="192">
                  <c:v>16.249833342153579</c:v>
                </c:pt>
                <c:pt idx="193">
                  <c:v>16.333833339158446</c:v>
                </c:pt>
                <c:pt idx="194">
                  <c:v>16.417833336163312</c:v>
                </c:pt>
                <c:pt idx="195">
                  <c:v>16.502333334647119</c:v>
                </c:pt>
                <c:pt idx="196">
                  <c:v>16.585666666505858</c:v>
                </c:pt>
                <c:pt idx="197">
                  <c:v>16.670000001322478</c:v>
                </c:pt>
                <c:pt idx="198">
                  <c:v>16.754166672471911</c:v>
                </c:pt>
                <c:pt idx="199">
                  <c:v>16.83850000728853</c:v>
                </c:pt>
                <c:pt idx="200">
                  <c:v>16.922666667960584</c:v>
                </c:pt>
                <c:pt idx="201">
                  <c:v>17.007000002777204</c:v>
                </c:pt>
                <c:pt idx="202">
                  <c:v>17.090333334635943</c:v>
                </c:pt>
                <c:pt idx="203">
                  <c:v>17.17533333459869</c:v>
                </c:pt>
                <c:pt idx="204">
                  <c:v>17.260666672373191</c:v>
                </c:pt>
                <c:pt idx="205">
                  <c:v>17.345999999670312</c:v>
                </c:pt>
                <c:pt idx="206">
                  <c:v>17.431333337444812</c:v>
                </c:pt>
                <c:pt idx="207">
                  <c:v>17.516500001074746</c:v>
                </c:pt>
                <c:pt idx="208">
                  <c:v>17.600999999558553</c:v>
                </c:pt>
                <c:pt idx="209">
                  <c:v>17.685500008519739</c:v>
                </c:pt>
                <c:pt idx="210">
                  <c:v>17.77083333581686</c:v>
                </c:pt>
                <c:pt idx="211">
                  <c:v>17.855000006966293</c:v>
                </c:pt>
                <c:pt idx="212">
                  <c:v>17.939333341782913</c:v>
                </c:pt>
                <c:pt idx="213">
                  <c:v>18.023500002454966</c:v>
                </c:pt>
                <c:pt idx="214">
                  <c:v>18.107000008458272</c:v>
                </c:pt>
              </c:numCache>
            </c:numRef>
          </c:xVal>
          <c:yVal>
            <c:numRef>
              <c:f>Meas!$BC$2:$BC$7001</c:f>
              <c:numCache>
                <c:formatCode>General</c:formatCode>
                <c:ptCount val="7000"/>
                <c:pt idx="0">
                  <c:v>0</c:v>
                </c:pt>
                <c:pt idx="1">
                  <c:v>0.42257501387181423</c:v>
                </c:pt>
                <c:pt idx="2">
                  <c:v>0.40408462209640139</c:v>
                </c:pt>
                <c:pt idx="3">
                  <c:v>0.41313836580343183</c:v>
                </c:pt>
                <c:pt idx="4">
                  <c:v>0.44721055311344221</c:v>
                </c:pt>
                <c:pt idx="5">
                  <c:v>0.43395827069577414</c:v>
                </c:pt>
                <c:pt idx="6">
                  <c:v>0.43966203888077227</c:v>
                </c:pt>
                <c:pt idx="7">
                  <c:v>0.44903093007173434</c:v>
                </c:pt>
                <c:pt idx="8">
                  <c:v>0.41789932073405772</c:v>
                </c:pt>
                <c:pt idx="9">
                  <c:v>0.43245675941148476</c:v>
                </c:pt>
                <c:pt idx="10">
                  <c:v>0.47777642707717777</c:v>
                </c:pt>
                <c:pt idx="11">
                  <c:v>0.38178817055464936</c:v>
                </c:pt>
                <c:pt idx="12">
                  <c:v>0.37069248916039566</c:v>
                </c:pt>
                <c:pt idx="13">
                  <c:v>0.48217909952092519</c:v>
                </c:pt>
                <c:pt idx="14">
                  <c:v>0.46499295036465899</c:v>
                </c:pt>
                <c:pt idx="15">
                  <c:v>0.4279022572695147</c:v>
                </c:pt>
                <c:pt idx="16">
                  <c:v>0.4124509708124503</c:v>
                </c:pt>
                <c:pt idx="17">
                  <c:v>0.4698920293218381</c:v>
                </c:pt>
                <c:pt idx="18">
                  <c:v>0.53311057631294934</c:v>
                </c:pt>
                <c:pt idx="19">
                  <c:v>0.47643660179322556</c:v>
                </c:pt>
                <c:pt idx="20">
                  <c:v>0.45100032082438052</c:v>
                </c:pt>
                <c:pt idx="21">
                  <c:v>0.48283229731926031</c:v>
                </c:pt>
                <c:pt idx="22">
                  <c:v>0.47461695351618099</c:v>
                </c:pt>
                <c:pt idx="23">
                  <c:v>0.50642127739067999</c:v>
                </c:pt>
                <c:pt idx="24">
                  <c:v>0.56063859536911587</c:v>
                </c:pt>
                <c:pt idx="25">
                  <c:v>0.55770227722083887</c:v>
                </c:pt>
                <c:pt idx="26">
                  <c:v>0.61081795903059399</c:v>
                </c:pt>
                <c:pt idx="27">
                  <c:v>0.64639809169740825</c:v>
                </c:pt>
                <c:pt idx="28">
                  <c:v>0.67626858561472358</c:v>
                </c:pt>
                <c:pt idx="29">
                  <c:v>0.7213584992844293</c:v>
                </c:pt>
                <c:pt idx="30">
                  <c:v>0.73543177161095419</c:v>
                </c:pt>
                <c:pt idx="31">
                  <c:v>0.76536235639367778</c:v>
                </c:pt>
                <c:pt idx="32">
                  <c:v>0.79612058342458913</c:v>
                </c:pt>
                <c:pt idx="33">
                  <c:v>0.86436656368331077</c:v>
                </c:pt>
                <c:pt idx="34">
                  <c:v>0.97261141221692149</c:v>
                </c:pt>
                <c:pt idx="35">
                  <c:v>1.0018464505269054</c:v>
                </c:pt>
                <c:pt idx="36">
                  <c:v>1.0630361765820862</c:v>
                </c:pt>
                <c:pt idx="37">
                  <c:v>1.1981743744762463</c:v>
                </c:pt>
                <c:pt idx="38">
                  <c:v>1.2701825507276339</c:v>
                </c:pt>
                <c:pt idx="39">
                  <c:v>1.3513537474686677</c:v>
                </c:pt>
                <c:pt idx="40">
                  <c:v>1.4428032976210396</c:v>
                </c:pt>
                <c:pt idx="41">
                  <c:v>1.5196071817882177</c:v>
                </c:pt>
                <c:pt idx="42">
                  <c:v>1.5532865696577873</c:v>
                </c:pt>
                <c:pt idx="43">
                  <c:v>1.6567291954653207</c:v>
                </c:pt>
                <c:pt idx="44">
                  <c:v>1.7835534874153636</c:v>
                </c:pt>
                <c:pt idx="45">
                  <c:v>1.8211412326812302</c:v>
                </c:pt>
                <c:pt idx="46">
                  <c:v>1.9832568455243333</c:v>
                </c:pt>
                <c:pt idx="47">
                  <c:v>2.1264740169783076</c:v>
                </c:pt>
                <c:pt idx="48">
                  <c:v>2.2916003685132758</c:v>
                </c:pt>
                <c:pt idx="49">
                  <c:v>2.4302036229364563</c:v>
                </c:pt>
                <c:pt idx="50">
                  <c:v>2.576078437625009</c:v>
                </c:pt>
                <c:pt idx="51">
                  <c:v>2.7941001928814386</c:v>
                </c:pt>
                <c:pt idx="52">
                  <c:v>2.9095056579905747</c:v>
                </c:pt>
                <c:pt idx="53">
                  <c:v>3.034612114909252</c:v>
                </c:pt>
                <c:pt idx="54">
                  <c:v>3.1652613961871841</c:v>
                </c:pt>
                <c:pt idx="55">
                  <c:v>3.346666796015096</c:v>
                </c:pt>
                <c:pt idx="56">
                  <c:v>3.521461516494953</c:v>
                </c:pt>
                <c:pt idx="57">
                  <c:v>3.5833270071687737</c:v>
                </c:pt>
                <c:pt idx="58">
                  <c:v>3.7207160007567754</c:v>
                </c:pt>
                <c:pt idx="59">
                  <c:v>3.8971111616886076</c:v>
                </c:pt>
                <c:pt idx="60">
                  <c:v>4.1334451857211265</c:v>
                </c:pt>
                <c:pt idx="61">
                  <c:v>4.2526886039525289</c:v>
                </c:pt>
                <c:pt idx="62">
                  <c:v>4.4000115416717955</c:v>
                </c:pt>
                <c:pt idx="63">
                  <c:v>4.6035224462993858</c:v>
                </c:pt>
                <c:pt idx="64">
                  <c:v>4.7402483838562226</c:v>
                </c:pt>
                <c:pt idx="65">
                  <c:v>4.8888141788315336</c:v>
                </c:pt>
                <c:pt idx="66">
                  <c:v>5.0423054645166756</c:v>
                </c:pt>
                <c:pt idx="67">
                  <c:v>5.2398901458730567</c:v>
                </c:pt>
                <c:pt idx="68">
                  <c:v>5.5220815518362434</c:v>
                </c:pt>
                <c:pt idx="69">
                  <c:v>5.8079887472914438</c:v>
                </c:pt>
                <c:pt idx="70">
                  <c:v>6.183056167271987</c:v>
                </c:pt>
                <c:pt idx="71">
                  <c:v>6.3631212211980666</c:v>
                </c:pt>
                <c:pt idx="72">
                  <c:v>6.9172297200646193</c:v>
                </c:pt>
                <c:pt idx="73">
                  <c:v>7.3119021032607963</c:v>
                </c:pt>
                <c:pt idx="74">
                  <c:v>7.6704415177506071</c:v>
                </c:pt>
                <c:pt idx="75">
                  <c:v>8.0284176453355531</c:v>
                </c:pt>
                <c:pt idx="76">
                  <c:v>8.224517469034808</c:v>
                </c:pt>
                <c:pt idx="77">
                  <c:v>8.375369733164737</c:v>
                </c:pt>
                <c:pt idx="78">
                  <c:v>8.5468436062491335</c:v>
                </c:pt>
                <c:pt idx="79">
                  <c:v>8.6719454606783763</c:v>
                </c:pt>
                <c:pt idx="80">
                  <c:v>8.861814775924465</c:v>
                </c:pt>
                <c:pt idx="81">
                  <c:v>9.4821590182791269</c:v>
                </c:pt>
                <c:pt idx="82">
                  <c:v>10.009720035229233</c:v>
                </c:pt>
                <c:pt idx="83">
                  <c:v>10.802001058281787</c:v>
                </c:pt>
                <c:pt idx="84">
                  <c:v>11.428403154856943</c:v>
                </c:pt>
                <c:pt idx="85">
                  <c:v>12.013730871831207</c:v>
                </c:pt>
                <c:pt idx="86">
                  <c:v>12.929675708715301</c:v>
                </c:pt>
                <c:pt idx="87">
                  <c:v>15.380618785537635</c:v>
                </c:pt>
                <c:pt idx="88">
                  <c:v>16.176022311133273</c:v>
                </c:pt>
                <c:pt idx="89">
                  <c:v>15.234155435663604</c:v>
                </c:pt>
                <c:pt idx="90">
                  <c:v>14.96402403108468</c:v>
                </c:pt>
                <c:pt idx="91">
                  <c:v>15.114912071044715</c:v>
                </c:pt>
                <c:pt idx="92">
                  <c:v>15.361088720249484</c:v>
                </c:pt>
                <c:pt idx="93">
                  <c:v>16.21863746968922</c:v>
                </c:pt>
                <c:pt idx="94">
                  <c:v>16.74568008527087</c:v>
                </c:pt>
                <c:pt idx="95">
                  <c:v>17.166433841427622</c:v>
                </c:pt>
                <c:pt idx="96">
                  <c:v>17.585307456621706</c:v>
                </c:pt>
                <c:pt idx="97">
                  <c:v>17.97453637263564</c:v>
                </c:pt>
                <c:pt idx="98">
                  <c:v>18.828779927764227</c:v>
                </c:pt>
                <c:pt idx="99">
                  <c:v>19.089087241091637</c:v>
                </c:pt>
                <c:pt idx="100">
                  <c:v>19.41396729854722</c:v>
                </c:pt>
                <c:pt idx="101">
                  <c:v>20.43532201343227</c:v>
                </c:pt>
                <c:pt idx="102">
                  <c:v>21.233825857612405</c:v>
                </c:pt>
                <c:pt idx="103">
                  <c:v>22.470081151386431</c:v>
                </c:pt>
                <c:pt idx="104">
                  <c:v>23.336396363476052</c:v>
                </c:pt>
                <c:pt idx="105">
                  <c:v>24.296070972133524</c:v>
                </c:pt>
                <c:pt idx="106">
                  <c:v>25.1967257032471</c:v>
                </c:pt>
                <c:pt idx="107">
                  <c:v>26.068129865684174</c:v>
                </c:pt>
                <c:pt idx="108">
                  <c:v>26.859481938614682</c:v>
                </c:pt>
                <c:pt idx="109">
                  <c:v>27.706494776737852</c:v>
                </c:pt>
                <c:pt idx="110">
                  <c:v>28.241681475154472</c:v>
                </c:pt>
                <c:pt idx="111">
                  <c:v>28.902099967566492</c:v>
                </c:pt>
                <c:pt idx="112">
                  <c:v>29.244162655569891</c:v>
                </c:pt>
                <c:pt idx="113">
                  <c:v>29.405220926819631</c:v>
                </c:pt>
                <c:pt idx="114">
                  <c:v>30.380727114949778</c:v>
                </c:pt>
                <c:pt idx="115">
                  <c:v>32.084159220579672</c:v>
                </c:pt>
                <c:pt idx="116">
                  <c:v>33.768006038432702</c:v>
                </c:pt>
                <c:pt idx="117">
                  <c:v>35.470308065685273</c:v>
                </c:pt>
                <c:pt idx="118">
                  <c:v>37.057851041425891</c:v>
                </c:pt>
                <c:pt idx="119">
                  <c:v>39.167661480113047</c:v>
                </c:pt>
                <c:pt idx="120">
                  <c:v>40.655192903052786</c:v>
                </c:pt>
                <c:pt idx="121">
                  <c:v>42.476461852580471</c:v>
                </c:pt>
                <c:pt idx="122">
                  <c:v>44.099968559609643</c:v>
                </c:pt>
                <c:pt idx="123">
                  <c:v>45.421998338449022</c:v>
                </c:pt>
                <c:pt idx="124">
                  <c:v>46.834526748310076</c:v>
                </c:pt>
                <c:pt idx="125">
                  <c:v>48.804040737272196</c:v>
                </c:pt>
                <c:pt idx="126">
                  <c:v>50.324388659325102</c:v>
                </c:pt>
                <c:pt idx="127">
                  <c:v>51.862223644939775</c:v>
                </c:pt>
                <c:pt idx="128">
                  <c:v>54.051739343897601</c:v>
                </c:pt>
                <c:pt idx="129">
                  <c:v>56.263223096442296</c:v>
                </c:pt>
                <c:pt idx="130">
                  <c:v>57.790075136136714</c:v>
                </c:pt>
                <c:pt idx="131">
                  <c:v>62.048571700645994</c:v>
                </c:pt>
                <c:pt idx="132">
                  <c:v>64.974423088077288</c:v>
                </c:pt>
                <c:pt idx="133">
                  <c:v>67.558051446497444</c:v>
                </c:pt>
                <c:pt idx="134">
                  <c:v>72.701797134807165</c:v>
                </c:pt>
                <c:pt idx="135">
                  <c:v>76.494029684041067</c:v>
                </c:pt>
                <c:pt idx="136">
                  <c:v>80.038820957008141</c:v>
                </c:pt>
                <c:pt idx="137">
                  <c:v>83.600131976327631</c:v>
                </c:pt>
                <c:pt idx="138">
                  <c:v>89.227524545721877</c:v>
                </c:pt>
                <c:pt idx="139">
                  <c:v>95.761157423123137</c:v>
                </c:pt>
                <c:pt idx="140">
                  <c:v>100.01455329516504</c:v>
                </c:pt>
                <c:pt idx="141">
                  <c:v>102.39674983864117</c:v>
                </c:pt>
                <c:pt idx="142">
                  <c:v>105.25292575389179</c:v>
                </c:pt>
                <c:pt idx="143">
                  <c:v>110.18693930203922</c:v>
                </c:pt>
                <c:pt idx="144">
                  <c:v>117.07169961604342</c:v>
                </c:pt>
                <c:pt idx="145">
                  <c:v>123.84582874100448</c:v>
                </c:pt>
                <c:pt idx="146">
                  <c:v>128.63646548799969</c:v>
                </c:pt>
                <c:pt idx="147">
                  <c:v>133.46222591934566</c:v>
                </c:pt>
                <c:pt idx="148">
                  <c:v>137.27254262810578</c:v>
                </c:pt>
                <c:pt idx="149">
                  <c:v>138.7969763645379</c:v>
                </c:pt>
                <c:pt idx="150">
                  <c:v>141.0341600691599</c:v>
                </c:pt>
                <c:pt idx="151">
                  <c:v>140.04768905477411</c:v>
                </c:pt>
                <c:pt idx="152">
                  <c:v>136.70682437129918</c:v>
                </c:pt>
                <c:pt idx="153">
                  <c:v>133.98944049263997</c:v>
                </c:pt>
                <c:pt idx="154">
                  <c:v>121.76947840353846</c:v>
                </c:pt>
                <c:pt idx="155">
                  <c:v>99.342437562771224</c:v>
                </c:pt>
                <c:pt idx="156">
                  <c:v>75.928339134678211</c:v>
                </c:pt>
                <c:pt idx="157">
                  <c:v>68.079592107130622</c:v>
                </c:pt>
                <c:pt idx="158">
                  <c:v>83.790052031740728</c:v>
                </c:pt>
                <c:pt idx="159">
                  <c:v>104.31965016476761</c:v>
                </c:pt>
                <c:pt idx="160">
                  <c:v>114.21114580816239</c:v>
                </c:pt>
                <c:pt idx="161">
                  <c:v>111.21669289185877</c:v>
                </c:pt>
                <c:pt idx="162">
                  <c:v>109.08153245639757</c:v>
                </c:pt>
                <c:pt idx="163">
                  <c:v>108.00541551746169</c:v>
                </c:pt>
                <c:pt idx="164">
                  <c:v>108.00090596223116</c:v>
                </c:pt>
                <c:pt idx="165">
                  <c:v>105.80186391826666</c:v>
                </c:pt>
                <c:pt idx="166">
                  <c:v>72.856855540803679</c:v>
                </c:pt>
                <c:pt idx="167">
                  <c:v>58.748914250751533</c:v>
                </c:pt>
                <c:pt idx="168">
                  <c:v>67.28489799956921</c:v>
                </c:pt>
                <c:pt idx="169">
                  <c:v>70.17670955531527</c:v>
                </c:pt>
                <c:pt idx="170">
                  <c:v>81.732390654908272</c:v>
                </c:pt>
                <c:pt idx="171">
                  <c:v>86.036148579059414</c:v>
                </c:pt>
                <c:pt idx="172">
                  <c:v>79.198829760133179</c:v>
                </c:pt>
                <c:pt idx="173">
                  <c:v>71.491169300844405</c:v>
                </c:pt>
                <c:pt idx="174">
                  <c:v>62.002944921800307</c:v>
                </c:pt>
                <c:pt idx="175">
                  <c:v>51.047652137186361</c:v>
                </c:pt>
                <c:pt idx="176">
                  <c:v>41.368618137408312</c:v>
                </c:pt>
                <c:pt idx="177">
                  <c:v>34.146934455451103</c:v>
                </c:pt>
                <c:pt idx="178">
                  <c:v>33.369688680206863</c:v>
                </c:pt>
                <c:pt idx="179">
                  <c:v>34.422565003120994</c:v>
                </c:pt>
                <c:pt idx="180">
                  <c:v>34.501346730252202</c:v>
                </c:pt>
                <c:pt idx="181">
                  <c:v>38.205840276377288</c:v>
                </c:pt>
                <c:pt idx="182">
                  <c:v>37.383625586120722</c:v>
                </c:pt>
                <c:pt idx="183">
                  <c:v>30.658245721180837</c:v>
                </c:pt>
                <c:pt idx="184">
                  <c:v>21.976259458982888</c:v>
                </c:pt>
                <c:pt idx="185">
                  <c:v>-272.26112815933038</c:v>
                </c:pt>
                <c:pt idx="186">
                  <c:v>-258.95845392162931</c:v>
                </c:pt>
                <c:pt idx="187">
                  <c:v>-0.19932856401974072</c:v>
                </c:pt>
                <c:pt idx="188">
                  <c:v>0.34803048308336487</c:v>
                </c:pt>
                <c:pt idx="189">
                  <c:v>5.5765077466786774</c:v>
                </c:pt>
                <c:pt idx="190">
                  <c:v>2.5139050482348404</c:v>
                </c:pt>
                <c:pt idx="191">
                  <c:v>-3.4576090181461905</c:v>
                </c:pt>
                <c:pt idx="192">
                  <c:v>-1.2456489529398811</c:v>
                </c:pt>
                <c:pt idx="193">
                  <c:v>-0.29993206932350475</c:v>
                </c:pt>
                <c:pt idx="194">
                  <c:v>0.11992910620888517</c:v>
                </c:pt>
                <c:pt idx="195">
                  <c:v>0.93600418435773713</c:v>
                </c:pt>
                <c:pt idx="196">
                  <c:v>1.4515150228386493</c:v>
                </c:pt>
                <c:pt idx="197">
                  <c:v>1.5461303801469137</c:v>
                </c:pt>
                <c:pt idx="198">
                  <c:v>0.96405721945441136</c:v>
                </c:pt>
                <c:pt idx="199">
                  <c:v>0.51045003122500932</c:v>
                </c:pt>
                <c:pt idx="200">
                  <c:v>1.0159992410498633</c:v>
                </c:pt>
                <c:pt idx="201">
                  <c:v>0.65831208538515484</c:v>
                </c:pt>
                <c:pt idx="202">
                  <c:v>0.79386474600068901</c:v>
                </c:pt>
                <c:pt idx="203">
                  <c:v>-0.52582174815236349</c:v>
                </c:pt>
                <c:pt idx="204">
                  <c:v>-1.6521085479928106</c:v>
                </c:pt>
                <c:pt idx="205">
                  <c:v>0.34589476288675702</c:v>
                </c:pt>
                <c:pt idx="206">
                  <c:v>0.49901889863399229</c:v>
                </c:pt>
                <c:pt idx="207">
                  <c:v>-0.30603230439898332</c:v>
                </c:pt>
                <c:pt idx="208">
                  <c:v>0.3364452167100746</c:v>
                </c:pt>
                <c:pt idx="209">
                  <c:v>0.42681525034507112</c:v>
                </c:pt>
                <c:pt idx="210">
                  <c:v>0.45323927233953487</c:v>
                </c:pt>
                <c:pt idx="211">
                  <c:v>0.75831036465955459</c:v>
                </c:pt>
                <c:pt idx="212">
                  <c:v>0.96437680114017266</c:v>
                </c:pt>
                <c:pt idx="213">
                  <c:v>0.90126894164006977</c:v>
                </c:pt>
                <c:pt idx="214">
                  <c:v>0.80412337649716581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6-8D5E-48AD-93E9-D1BBA3BF164B}"/>
            </c:ext>
          </c:extLst>
        </c:ser>
        <c:ser>
          <c:idx val="8"/>
          <c:order val="5"/>
          <c:tx>
            <c:strRef>
              <c:f>Test!$J$60:$L$60</c:f>
              <c:strCache>
                <c:ptCount val="1"/>
                <c:pt idx="0">
                  <c:v>VF3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Meas!$B$2:$B$7001</c:f>
              <c:numCache>
                <c:formatCode>0.00</c:formatCode>
                <c:ptCount val="7000"/>
                <c:pt idx="0">
                  <c:v>0</c:v>
                </c:pt>
                <c:pt idx="1">
                  <c:v>8.4000007482245564E-2</c:v>
                </c:pt>
                <c:pt idx="2">
                  <c:v>0.1688333333004266</c:v>
                </c:pt>
                <c:pt idx="3">
                  <c:v>0.25250000297091901</c:v>
                </c:pt>
                <c:pt idx="4">
                  <c:v>0.33666667412035167</c:v>
                </c:pt>
                <c:pt idx="5">
                  <c:v>0.42050000745803118</c:v>
                </c:pt>
                <c:pt idx="6">
                  <c:v>0.50416666665114462</c:v>
                </c:pt>
                <c:pt idx="7">
                  <c:v>0.59100000886246562</c:v>
                </c:pt>
                <c:pt idx="8">
                  <c:v>0.67533333320170641</c:v>
                </c:pt>
                <c:pt idx="9">
                  <c:v>0.75950000435113907</c:v>
                </c:pt>
                <c:pt idx="10">
                  <c:v>0.84316667402163148</c:v>
                </c:pt>
                <c:pt idx="11">
                  <c:v>0.92700000735931098</c:v>
                </c:pt>
                <c:pt idx="12">
                  <c:v>1.0111666680313647</c:v>
                </c:pt>
                <c:pt idx="13">
                  <c:v>1.0979999997653067</c:v>
                </c:pt>
                <c:pt idx="14">
                  <c:v>1.1816666694357991</c:v>
                </c:pt>
                <c:pt idx="15">
                  <c:v>1.2655000027734786</c:v>
                </c:pt>
                <c:pt idx="16">
                  <c:v>1.349166672443971</c:v>
                </c:pt>
                <c:pt idx="17">
                  <c:v>1.4335000072605908</c:v>
                </c:pt>
                <c:pt idx="18">
                  <c:v>1.5171666664537042</c:v>
                </c:pt>
                <c:pt idx="19">
                  <c:v>1.603500007186085</c:v>
                </c:pt>
                <c:pt idx="20">
                  <c:v>1.6871666663791984</c:v>
                </c:pt>
                <c:pt idx="21">
                  <c:v>1.7715000011958182</c:v>
                </c:pt>
                <c:pt idx="22">
                  <c:v>1.8556666723452508</c:v>
                </c:pt>
                <c:pt idx="23">
                  <c:v>1.9398333330173045</c:v>
                </c:pt>
                <c:pt idx="24">
                  <c:v>2.023666666354984</c:v>
                </c:pt>
                <c:pt idx="25">
                  <c:v>2.1100000070873648</c:v>
                </c:pt>
                <c:pt idx="26">
                  <c:v>2.1941666677594185</c:v>
                </c:pt>
                <c:pt idx="27">
                  <c:v>2.2778333374299109</c:v>
                </c:pt>
                <c:pt idx="28">
                  <c:v>2.3616666707675904</c:v>
                </c:pt>
                <c:pt idx="29">
                  <c:v>2.4453333404380828</c:v>
                </c:pt>
                <c:pt idx="30">
                  <c:v>2.5289999996311963</c:v>
                </c:pt>
                <c:pt idx="31">
                  <c:v>2.6158333418425173</c:v>
                </c:pt>
                <c:pt idx="32">
                  <c:v>2.700166666181758</c:v>
                </c:pt>
                <c:pt idx="33">
                  <c:v>2.7838333358522505</c:v>
                </c:pt>
                <c:pt idx="34">
                  <c:v>2.8681666706688702</c:v>
                </c:pt>
                <c:pt idx="35">
                  <c:v>2.9523333418183029</c:v>
                </c:pt>
                <c:pt idx="36">
                  <c:v>3.0360000010114163</c:v>
                </c:pt>
                <c:pt idx="37">
                  <c:v>3.1228333327453583</c:v>
                </c:pt>
                <c:pt idx="38">
                  <c:v>3.2066666660830379</c:v>
                </c:pt>
                <c:pt idx="39">
                  <c:v>3.2903333357535303</c:v>
                </c:pt>
                <c:pt idx="40">
                  <c:v>3.3740000054240227</c:v>
                </c:pt>
                <c:pt idx="41">
                  <c:v>3.4578333387617022</c:v>
                </c:pt>
                <c:pt idx="42">
                  <c:v>3.5415000084321946</c:v>
                </c:pt>
                <c:pt idx="43">
                  <c:v>3.6283333401661366</c:v>
                </c:pt>
                <c:pt idx="44">
                  <c:v>3.7119999993592501</c:v>
                </c:pt>
                <c:pt idx="45">
                  <c:v>3.7958333326969296</c:v>
                </c:pt>
                <c:pt idx="46">
                  <c:v>3.879500002367422</c:v>
                </c:pt>
                <c:pt idx="47">
                  <c:v>3.9638333371840417</c:v>
                </c:pt>
                <c:pt idx="48">
                  <c:v>4.0476666705217212</c:v>
                </c:pt>
                <c:pt idx="49">
                  <c:v>4.1343333385884762</c:v>
                </c:pt>
                <c:pt idx="50">
                  <c:v>4.2180000082589686</c:v>
                </c:pt>
                <c:pt idx="51">
                  <c:v>4.3018333415966481</c:v>
                </c:pt>
                <c:pt idx="52">
                  <c:v>4.3856666749343276</c:v>
                </c:pt>
                <c:pt idx="53">
                  <c:v>4.4696666719391942</c:v>
                </c:pt>
                <c:pt idx="54">
                  <c:v>4.5535000052768737</c:v>
                </c:pt>
                <c:pt idx="55">
                  <c:v>4.6403333370108157</c:v>
                </c:pt>
                <c:pt idx="56">
                  <c:v>4.7255000006407499</c:v>
                </c:pt>
                <c:pt idx="57">
                  <c:v>4.812333332374692</c:v>
                </c:pt>
                <c:pt idx="58">
                  <c:v>4.899166674586013</c:v>
                </c:pt>
                <c:pt idx="59">
                  <c:v>4.9830000079236925</c:v>
                </c:pt>
                <c:pt idx="60">
                  <c:v>5.0731666653882712</c:v>
                </c:pt>
                <c:pt idx="61">
                  <c:v>5.1568333350587636</c:v>
                </c:pt>
                <c:pt idx="62">
                  <c:v>5.2425000001676381</c:v>
                </c:pt>
                <c:pt idx="63">
                  <c:v>5.3266666713170707</c:v>
                </c:pt>
                <c:pt idx="64">
                  <c:v>5.4103333409875631</c:v>
                </c:pt>
                <c:pt idx="65">
                  <c:v>5.4941666743252426</c:v>
                </c:pt>
                <c:pt idx="66">
                  <c:v>5.5778333335183561</c:v>
                </c:pt>
                <c:pt idx="67">
                  <c:v>5.6646666652522981</c:v>
                </c:pt>
                <c:pt idx="68">
                  <c:v>5.7483333349227905</c:v>
                </c:pt>
                <c:pt idx="69">
                  <c:v>5.83216666826047</c:v>
                </c:pt>
                <c:pt idx="70">
                  <c:v>5.9158333379309624</c:v>
                </c:pt>
                <c:pt idx="71">
                  <c:v>5.9999999986030161</c:v>
                </c:pt>
                <c:pt idx="72">
                  <c:v>6.0838333319406956</c:v>
                </c:pt>
                <c:pt idx="73">
                  <c:v>6.1706666741520166</c:v>
                </c:pt>
                <c:pt idx="74">
                  <c:v>6.2543333333451301</c:v>
                </c:pt>
                <c:pt idx="75">
                  <c:v>6.3383333408273757</c:v>
                </c:pt>
                <c:pt idx="76">
                  <c:v>6.4223333378322423</c:v>
                </c:pt>
                <c:pt idx="77">
                  <c:v>6.5069999999832362</c:v>
                </c:pt>
                <c:pt idx="78">
                  <c:v>6.5913333347998559</c:v>
                </c:pt>
                <c:pt idx="79">
                  <c:v>6.678166666533798</c:v>
                </c:pt>
                <c:pt idx="80">
                  <c:v>6.7623333376832306</c:v>
                </c:pt>
                <c:pt idx="81">
                  <c:v>6.8466666724998504</c:v>
                </c:pt>
                <c:pt idx="82">
                  <c:v>6.9303333421703428</c:v>
                </c:pt>
                <c:pt idx="83">
                  <c:v>7.0140000013634562</c:v>
                </c:pt>
                <c:pt idx="84">
                  <c:v>7.0978333347011358</c:v>
                </c:pt>
                <c:pt idx="85">
                  <c:v>7.1846666664350778</c:v>
                </c:pt>
                <c:pt idx="86">
                  <c:v>7.2681666724383831</c:v>
                </c:pt>
                <c:pt idx="87">
                  <c:v>7.3551666678395122</c:v>
                </c:pt>
                <c:pt idx="88">
                  <c:v>7.4428333388641477</c:v>
                </c:pt>
                <c:pt idx="89">
                  <c:v>7.5304999994114041</c:v>
                </c:pt>
                <c:pt idx="90">
                  <c:v>7.6178333326242864</c:v>
                </c:pt>
                <c:pt idx="91">
                  <c:v>7.7025000052526593</c:v>
                </c:pt>
                <c:pt idx="92">
                  <c:v>7.7858333371113986</c:v>
                </c:pt>
                <c:pt idx="93">
                  <c:v>7.8720000036992133</c:v>
                </c:pt>
                <c:pt idx="94">
                  <c:v>7.9553333355579525</c:v>
                </c:pt>
                <c:pt idx="95">
                  <c:v>8.0426666687708348</c:v>
                </c:pt>
                <c:pt idx="96">
                  <c:v>8.1263333384413272</c:v>
                </c:pt>
                <c:pt idx="97">
                  <c:v>8.2136666716542095</c:v>
                </c:pt>
                <c:pt idx="98">
                  <c:v>8.2970000035129488</c:v>
                </c:pt>
                <c:pt idx="99">
                  <c:v>8.3811666746623814</c:v>
                </c:pt>
                <c:pt idx="100">
                  <c:v>8.465166671667248</c:v>
                </c:pt>
                <c:pt idx="101">
                  <c:v>8.5491666686721146</c:v>
                </c:pt>
                <c:pt idx="102">
                  <c:v>8.632833338342607</c:v>
                </c:pt>
                <c:pt idx="103">
                  <c:v>8.7201666715554893</c:v>
                </c:pt>
                <c:pt idx="104">
                  <c:v>8.8045000063721091</c:v>
                </c:pt>
                <c:pt idx="105">
                  <c:v>8.8885000033769757</c:v>
                </c:pt>
                <c:pt idx="106">
                  <c:v>8.9723333367146552</c:v>
                </c:pt>
                <c:pt idx="107">
                  <c:v>9.0561666700523347</c:v>
                </c:pt>
                <c:pt idx="108">
                  <c:v>9.1398333397228271</c:v>
                </c:pt>
                <c:pt idx="109">
                  <c:v>9.2271666729357094</c:v>
                </c:pt>
                <c:pt idx="110">
                  <c:v>9.3115000077523291</c:v>
                </c:pt>
                <c:pt idx="111">
                  <c:v>9.3951666669454426</c:v>
                </c:pt>
                <c:pt idx="112">
                  <c:v>9.478833336615935</c:v>
                </c:pt>
                <c:pt idx="113">
                  <c:v>9.5631666714325547</c:v>
                </c:pt>
                <c:pt idx="114">
                  <c:v>9.6473333321046084</c:v>
                </c:pt>
                <c:pt idx="115">
                  <c:v>9.7346666653174907</c:v>
                </c:pt>
                <c:pt idx="116">
                  <c:v>9.8184999986551702</c:v>
                </c:pt>
                <c:pt idx="117">
                  <c:v>9.9025000061374158</c:v>
                </c:pt>
                <c:pt idx="118">
                  <c:v>9.9863333394750953</c:v>
                </c:pt>
                <c:pt idx="119">
                  <c:v>10.070166672812775</c:v>
                </c:pt>
                <c:pt idx="120">
                  <c:v>10.154166669817641</c:v>
                </c:pt>
                <c:pt idx="121">
                  <c:v>10.241166665218771</c:v>
                </c:pt>
                <c:pt idx="122">
                  <c:v>10.325666674179956</c:v>
                </c:pt>
                <c:pt idx="123">
                  <c:v>10.409666671184823</c:v>
                </c:pt>
                <c:pt idx="124">
                  <c:v>10.493333340855315</c:v>
                </c:pt>
                <c:pt idx="125">
                  <c:v>10.577166674192995</c:v>
                </c:pt>
                <c:pt idx="126">
                  <c:v>10.661166671197861</c:v>
                </c:pt>
                <c:pt idx="127">
                  <c:v>10.745166668202728</c:v>
                </c:pt>
                <c:pt idx="128">
                  <c:v>10.832166674081236</c:v>
                </c:pt>
                <c:pt idx="129">
                  <c:v>10.916166671086103</c:v>
                </c:pt>
                <c:pt idx="130">
                  <c:v>10.999833340756595</c:v>
                </c:pt>
                <c:pt idx="131">
                  <c:v>11.084166665095836</c:v>
                </c:pt>
                <c:pt idx="132">
                  <c:v>11.168333336245269</c:v>
                </c:pt>
                <c:pt idx="133">
                  <c:v>11.252166669582948</c:v>
                </c:pt>
                <c:pt idx="134">
                  <c:v>11.33950000279583</c:v>
                </c:pt>
                <c:pt idx="135">
                  <c:v>11.423666673945263</c:v>
                </c:pt>
                <c:pt idx="136">
                  <c:v>11.50866667390801</c:v>
                </c:pt>
                <c:pt idx="137">
                  <c:v>11.599000005517155</c:v>
                </c:pt>
                <c:pt idx="138">
                  <c:v>11.683166666189209</c:v>
                </c:pt>
                <c:pt idx="139">
                  <c:v>11.767166673671454</c:v>
                </c:pt>
                <c:pt idx="140">
                  <c:v>11.854833334218711</c:v>
                </c:pt>
                <c:pt idx="141">
                  <c:v>11.93866666755639</c:v>
                </c:pt>
                <c:pt idx="142">
                  <c:v>12.022666675038636</c:v>
                </c:pt>
                <c:pt idx="143">
                  <c:v>12.106999999377877</c:v>
                </c:pt>
                <c:pt idx="144">
                  <c:v>12.191166670527309</c:v>
                </c:pt>
                <c:pt idx="145">
                  <c:v>12.275500005343929</c:v>
                </c:pt>
                <c:pt idx="146">
                  <c:v>12.362833338556811</c:v>
                </c:pt>
                <c:pt idx="147">
                  <c:v>12.446999999228865</c:v>
                </c:pt>
                <c:pt idx="148">
                  <c:v>12.531333334045485</c:v>
                </c:pt>
                <c:pt idx="149">
                  <c:v>12.615500005194917</c:v>
                </c:pt>
                <c:pt idx="150">
                  <c:v>12.699833340011537</c:v>
                </c:pt>
                <c:pt idx="151">
                  <c:v>12.784500002162531</c:v>
                </c:pt>
                <c:pt idx="152">
                  <c:v>12.871833335375413</c:v>
                </c:pt>
                <c:pt idx="153">
                  <c:v>12.956166670192033</c:v>
                </c:pt>
                <c:pt idx="154">
                  <c:v>13.040833332343027</c:v>
                </c:pt>
                <c:pt idx="155">
                  <c:v>13.125166667159647</c:v>
                </c:pt>
                <c:pt idx="156">
                  <c:v>13.209333338309079</c:v>
                </c:pt>
                <c:pt idx="157">
                  <c:v>13.293666673125699</c:v>
                </c:pt>
                <c:pt idx="158">
                  <c:v>13.381000006338581</c:v>
                </c:pt>
                <c:pt idx="159">
                  <c:v>13.464666665531695</c:v>
                </c:pt>
                <c:pt idx="160">
                  <c:v>13.549000000348315</c:v>
                </c:pt>
                <c:pt idx="161">
                  <c:v>13.633166671497747</c:v>
                </c:pt>
                <c:pt idx="162">
                  <c:v>13.717333332169801</c:v>
                </c:pt>
                <c:pt idx="163">
                  <c:v>13.801666666986421</c:v>
                </c:pt>
                <c:pt idx="164">
                  <c:v>13.889500001678243</c:v>
                </c:pt>
                <c:pt idx="165">
                  <c:v>13.973833336494863</c:v>
                </c:pt>
                <c:pt idx="166">
                  <c:v>14.058000007644296</c:v>
                </c:pt>
                <c:pt idx="167">
                  <c:v>14.142333331983536</c:v>
                </c:pt>
                <c:pt idx="168">
                  <c:v>14.227000004611909</c:v>
                </c:pt>
                <c:pt idx="169">
                  <c:v>14.311333339428529</c:v>
                </c:pt>
                <c:pt idx="170">
                  <c:v>14.398666672641411</c:v>
                </c:pt>
                <c:pt idx="171">
                  <c:v>14.482833333313465</c:v>
                </c:pt>
                <c:pt idx="172">
                  <c:v>14.567666669609025</c:v>
                </c:pt>
                <c:pt idx="173">
                  <c:v>14.651833340758458</c:v>
                </c:pt>
                <c:pt idx="174">
                  <c:v>14.736166665097699</c:v>
                </c:pt>
                <c:pt idx="175">
                  <c:v>14.820333336247131</c:v>
                </c:pt>
                <c:pt idx="176">
                  <c:v>14.903833331773058</c:v>
                </c:pt>
                <c:pt idx="177">
                  <c:v>14.987833339255303</c:v>
                </c:pt>
                <c:pt idx="178">
                  <c:v>15.071499998448417</c:v>
                </c:pt>
                <c:pt idx="179">
                  <c:v>15.155666669597849</c:v>
                </c:pt>
                <c:pt idx="180">
                  <c:v>15.240000004414469</c:v>
                </c:pt>
                <c:pt idx="181">
                  <c:v>15.324166665086523</c:v>
                </c:pt>
                <c:pt idx="182">
                  <c:v>15.408166672568768</c:v>
                </c:pt>
                <c:pt idx="183">
                  <c:v>15.491666668094695</c:v>
                </c:pt>
                <c:pt idx="184">
                  <c:v>15.576333340723068</c:v>
                </c:pt>
                <c:pt idx="185">
                  <c:v>15.660666675539687</c:v>
                </c:pt>
                <c:pt idx="186">
                  <c:v>15.744833336211741</c:v>
                </c:pt>
                <c:pt idx="187">
                  <c:v>15.829166671028361</c:v>
                </c:pt>
                <c:pt idx="188">
                  <c:v>15.913833333179355</c:v>
                </c:pt>
                <c:pt idx="189">
                  <c:v>15.998166667995974</c:v>
                </c:pt>
                <c:pt idx="190">
                  <c:v>16.08166667399928</c:v>
                </c:pt>
                <c:pt idx="191">
                  <c:v>16.165500007336959</c:v>
                </c:pt>
                <c:pt idx="192">
                  <c:v>16.249833342153579</c:v>
                </c:pt>
                <c:pt idx="193">
                  <c:v>16.333833339158446</c:v>
                </c:pt>
                <c:pt idx="194">
                  <c:v>16.417833336163312</c:v>
                </c:pt>
                <c:pt idx="195">
                  <c:v>16.502333334647119</c:v>
                </c:pt>
                <c:pt idx="196">
                  <c:v>16.585666666505858</c:v>
                </c:pt>
                <c:pt idx="197">
                  <c:v>16.670000001322478</c:v>
                </c:pt>
                <c:pt idx="198">
                  <c:v>16.754166672471911</c:v>
                </c:pt>
                <c:pt idx="199">
                  <c:v>16.83850000728853</c:v>
                </c:pt>
                <c:pt idx="200">
                  <c:v>16.922666667960584</c:v>
                </c:pt>
                <c:pt idx="201">
                  <c:v>17.007000002777204</c:v>
                </c:pt>
                <c:pt idx="202">
                  <c:v>17.090333334635943</c:v>
                </c:pt>
                <c:pt idx="203">
                  <c:v>17.17533333459869</c:v>
                </c:pt>
                <c:pt idx="204">
                  <c:v>17.260666672373191</c:v>
                </c:pt>
                <c:pt idx="205">
                  <c:v>17.345999999670312</c:v>
                </c:pt>
                <c:pt idx="206">
                  <c:v>17.431333337444812</c:v>
                </c:pt>
                <c:pt idx="207">
                  <c:v>17.516500001074746</c:v>
                </c:pt>
                <c:pt idx="208">
                  <c:v>17.600999999558553</c:v>
                </c:pt>
                <c:pt idx="209">
                  <c:v>17.685500008519739</c:v>
                </c:pt>
                <c:pt idx="210">
                  <c:v>17.77083333581686</c:v>
                </c:pt>
                <c:pt idx="211">
                  <c:v>17.855000006966293</c:v>
                </c:pt>
                <c:pt idx="212">
                  <c:v>17.939333341782913</c:v>
                </c:pt>
                <c:pt idx="213">
                  <c:v>18.023500002454966</c:v>
                </c:pt>
                <c:pt idx="214">
                  <c:v>18.107000008458272</c:v>
                </c:pt>
              </c:numCache>
            </c:numRef>
          </c:xVal>
          <c:yVal>
            <c:numRef>
              <c:f>Meas!$BE$2:$BE$7001</c:f>
              <c:numCache>
                <c:formatCode>General</c:formatCode>
                <c:ptCount val="7000"/>
                <c:pt idx="0">
                  <c:v>0</c:v>
                </c:pt>
                <c:pt idx="1">
                  <c:v>0.39952131238182909</c:v>
                </c:pt>
                <c:pt idx="2">
                  <c:v>0.41953931344405176</c:v>
                </c:pt>
                <c:pt idx="3">
                  <c:v>0.42814884528108588</c:v>
                </c:pt>
                <c:pt idx="4">
                  <c:v>0.43006054000065808</c:v>
                </c:pt>
                <c:pt idx="5">
                  <c:v>0.40512597611707923</c:v>
                </c:pt>
                <c:pt idx="6">
                  <c:v>0.41159831110035872</c:v>
                </c:pt>
                <c:pt idx="7">
                  <c:v>0.45687745326634888</c:v>
                </c:pt>
                <c:pt idx="8">
                  <c:v>0.43442244520079037</c:v>
                </c:pt>
                <c:pt idx="9">
                  <c:v>0.45318467658768441</c:v>
                </c:pt>
                <c:pt idx="10">
                  <c:v>0.46113259099670417</c:v>
                </c:pt>
                <c:pt idx="11">
                  <c:v>0.37669933461006638</c:v>
                </c:pt>
                <c:pt idx="12">
                  <c:v>0.38363193542330848</c:v>
                </c:pt>
                <c:pt idx="13">
                  <c:v>0.45947492248772193</c:v>
                </c:pt>
                <c:pt idx="14">
                  <c:v>0.45465238462239749</c:v>
                </c:pt>
                <c:pt idx="15">
                  <c:v>0.45693359897476565</c:v>
                </c:pt>
                <c:pt idx="16">
                  <c:v>0.43711060614953801</c:v>
                </c:pt>
                <c:pt idx="17">
                  <c:v>0.38866464419762337</c:v>
                </c:pt>
                <c:pt idx="18">
                  <c:v>0.4345135116217978</c:v>
                </c:pt>
                <c:pt idx="19">
                  <c:v>0.47959720121009136</c:v>
                </c:pt>
                <c:pt idx="20">
                  <c:v>0.46986187435718169</c:v>
                </c:pt>
                <c:pt idx="21">
                  <c:v>0.39355184363658824</c:v>
                </c:pt>
                <c:pt idx="22">
                  <c:v>0.41140727403624588</c:v>
                </c:pt>
                <c:pt idx="23">
                  <c:v>0.47405241943973397</c:v>
                </c:pt>
                <c:pt idx="24">
                  <c:v>0.44267870980958562</c:v>
                </c:pt>
                <c:pt idx="25">
                  <c:v>0.46702931648207296</c:v>
                </c:pt>
                <c:pt idx="26">
                  <c:v>0.48077915984565894</c:v>
                </c:pt>
                <c:pt idx="27">
                  <c:v>0.47217478280911634</c:v>
                </c:pt>
                <c:pt idx="28">
                  <c:v>0.50034266230448543</c:v>
                </c:pt>
                <c:pt idx="29">
                  <c:v>0.50691934150024986</c:v>
                </c:pt>
                <c:pt idx="30">
                  <c:v>0.49418578094655219</c:v>
                </c:pt>
                <c:pt idx="31">
                  <c:v>0.48879276349111866</c:v>
                </c:pt>
                <c:pt idx="32">
                  <c:v>0.51086357175507657</c:v>
                </c:pt>
                <c:pt idx="33">
                  <c:v>0.57065216621928105</c:v>
                </c:pt>
                <c:pt idx="34">
                  <c:v>0.54662370886221845</c:v>
                </c:pt>
                <c:pt idx="35">
                  <c:v>0.57985630247876885</c:v>
                </c:pt>
                <c:pt idx="36">
                  <c:v>0.63967441517451584</c:v>
                </c:pt>
                <c:pt idx="37">
                  <c:v>0.66744827977670373</c:v>
                </c:pt>
                <c:pt idx="38">
                  <c:v>0.68308880751916135</c:v>
                </c:pt>
                <c:pt idx="39">
                  <c:v>0.65513695082941381</c:v>
                </c:pt>
                <c:pt idx="40">
                  <c:v>0.71295465603161279</c:v>
                </c:pt>
                <c:pt idx="41">
                  <c:v>0.71982317684633335</c:v>
                </c:pt>
                <c:pt idx="42">
                  <c:v>0.73557265234945213</c:v>
                </c:pt>
                <c:pt idx="43">
                  <c:v>0.8137342338610376</c:v>
                </c:pt>
                <c:pt idx="44">
                  <c:v>0.83868071694565827</c:v>
                </c:pt>
                <c:pt idx="45">
                  <c:v>0.83949355145129401</c:v>
                </c:pt>
                <c:pt idx="46">
                  <c:v>0.86522683578694082</c:v>
                </c:pt>
                <c:pt idx="47">
                  <c:v>0.92885869079526084</c:v>
                </c:pt>
                <c:pt idx="48">
                  <c:v>0.96418741221887605</c:v>
                </c:pt>
                <c:pt idx="49">
                  <c:v>0.98589728779358521</c:v>
                </c:pt>
                <c:pt idx="50">
                  <c:v>1.1003891758932014</c:v>
                </c:pt>
                <c:pt idx="51">
                  <c:v>1.1719107389520487</c:v>
                </c:pt>
                <c:pt idx="52">
                  <c:v>1.1241549582326251</c:v>
                </c:pt>
                <c:pt idx="53">
                  <c:v>1.1957781183178844</c:v>
                </c:pt>
                <c:pt idx="54">
                  <c:v>1.2559042818947819</c:v>
                </c:pt>
                <c:pt idx="55">
                  <c:v>1.271032763664546</c:v>
                </c:pt>
                <c:pt idx="56">
                  <c:v>1.3627691787418734</c:v>
                </c:pt>
                <c:pt idx="57">
                  <c:v>1.4134742779650973</c:v>
                </c:pt>
                <c:pt idx="58">
                  <c:v>1.4673218981659724</c:v>
                </c:pt>
                <c:pt idx="59">
                  <c:v>1.5066080674140505</c:v>
                </c:pt>
                <c:pt idx="60">
                  <c:v>1.5291906669756399</c:v>
                </c:pt>
                <c:pt idx="61">
                  <c:v>1.5953925560698254</c:v>
                </c:pt>
                <c:pt idx="62">
                  <c:v>1.6574349941423843</c:v>
                </c:pt>
                <c:pt idx="63">
                  <c:v>1.736351006828885</c:v>
                </c:pt>
                <c:pt idx="64">
                  <c:v>1.7739073743318905</c:v>
                </c:pt>
                <c:pt idx="65">
                  <c:v>1.7971126843654495</c:v>
                </c:pt>
                <c:pt idx="66">
                  <c:v>1.861801772819013</c:v>
                </c:pt>
                <c:pt idx="67">
                  <c:v>1.9310614763020739</c:v>
                </c:pt>
                <c:pt idx="68">
                  <c:v>1.9928453528780963</c:v>
                </c:pt>
                <c:pt idx="69">
                  <c:v>2.106387476673945</c:v>
                </c:pt>
                <c:pt idx="70">
                  <c:v>2.1516505997503708</c:v>
                </c:pt>
                <c:pt idx="71">
                  <c:v>2.2023412966162819</c:v>
                </c:pt>
                <c:pt idx="72">
                  <c:v>2.328752054829879</c:v>
                </c:pt>
                <c:pt idx="73">
                  <c:v>2.4144576814576628</c:v>
                </c:pt>
                <c:pt idx="74">
                  <c:v>2.4365757604469804</c:v>
                </c:pt>
                <c:pt idx="75">
                  <c:v>2.497454115689584</c:v>
                </c:pt>
                <c:pt idx="76">
                  <c:v>2.5437999884119988</c:v>
                </c:pt>
                <c:pt idx="77">
                  <c:v>2.6869891285398757</c:v>
                </c:pt>
                <c:pt idx="78">
                  <c:v>2.8199064865038697</c:v>
                </c:pt>
                <c:pt idx="79">
                  <c:v>2.8499949486962417</c:v>
                </c:pt>
                <c:pt idx="80">
                  <c:v>3.0560375387665699</c:v>
                </c:pt>
                <c:pt idx="81">
                  <c:v>3.2771842690212134</c:v>
                </c:pt>
                <c:pt idx="82">
                  <c:v>3.4251918582473073</c:v>
                </c:pt>
                <c:pt idx="83">
                  <c:v>3.6153309074925546</c:v>
                </c:pt>
                <c:pt idx="84">
                  <c:v>3.8062461276835027</c:v>
                </c:pt>
                <c:pt idx="85">
                  <c:v>3.9117005009610568</c:v>
                </c:pt>
                <c:pt idx="86">
                  <c:v>3.7637141361638911</c:v>
                </c:pt>
                <c:pt idx="87">
                  <c:v>3.9023655125891761</c:v>
                </c:pt>
                <c:pt idx="88">
                  <c:v>4.0847723033471146</c:v>
                </c:pt>
                <c:pt idx="89">
                  <c:v>4.234829645345477</c:v>
                </c:pt>
                <c:pt idx="90">
                  <c:v>4.3902069944795237</c:v>
                </c:pt>
                <c:pt idx="91">
                  <c:v>4.4315194110245111</c:v>
                </c:pt>
                <c:pt idx="92">
                  <c:v>4.6133455792687617</c:v>
                </c:pt>
                <c:pt idx="93">
                  <c:v>4.9087735366737455</c:v>
                </c:pt>
                <c:pt idx="94">
                  <c:v>5.0782938663826629</c:v>
                </c:pt>
                <c:pt idx="95">
                  <c:v>5.2977183297369432</c:v>
                </c:pt>
                <c:pt idx="96">
                  <c:v>5.5760948090332603</c:v>
                </c:pt>
                <c:pt idx="97">
                  <c:v>5.5794611057296999</c:v>
                </c:pt>
                <c:pt idx="98">
                  <c:v>5.5909558825108272</c:v>
                </c:pt>
                <c:pt idx="99">
                  <c:v>5.7571448653701118</c:v>
                </c:pt>
                <c:pt idx="100">
                  <c:v>5.9653014960298112</c:v>
                </c:pt>
                <c:pt idx="101">
                  <c:v>6.2379209606698405</c:v>
                </c:pt>
                <c:pt idx="102">
                  <c:v>6.6569525469863731</c:v>
                </c:pt>
                <c:pt idx="103">
                  <c:v>6.9035922768566422</c:v>
                </c:pt>
                <c:pt idx="104">
                  <c:v>7.006015321472578</c:v>
                </c:pt>
                <c:pt idx="105">
                  <c:v>7.3878008187366744</c:v>
                </c:pt>
                <c:pt idx="106">
                  <c:v>7.7750806005518225</c:v>
                </c:pt>
                <c:pt idx="107">
                  <c:v>8.1268325411145685</c:v>
                </c:pt>
                <c:pt idx="108">
                  <c:v>8.4186124735584773</c:v>
                </c:pt>
                <c:pt idx="109">
                  <c:v>8.7336888240145463</c:v>
                </c:pt>
                <c:pt idx="110">
                  <c:v>9.0255969365780366</c:v>
                </c:pt>
                <c:pt idx="111">
                  <c:v>9.326088046916384</c:v>
                </c:pt>
                <c:pt idx="112">
                  <c:v>9.5396766305001943</c:v>
                </c:pt>
                <c:pt idx="113">
                  <c:v>9.5786264567730495</c:v>
                </c:pt>
                <c:pt idx="114">
                  <c:v>9.9412883114446711</c:v>
                </c:pt>
                <c:pt idx="115">
                  <c:v>10.482620243077241</c:v>
                </c:pt>
                <c:pt idx="116">
                  <c:v>10.701581375507526</c:v>
                </c:pt>
                <c:pt idx="117">
                  <c:v>11.08063198720102</c:v>
                </c:pt>
                <c:pt idx="118">
                  <c:v>11.734801653212754</c:v>
                </c:pt>
                <c:pt idx="119">
                  <c:v>12.259441267189784</c:v>
                </c:pt>
                <c:pt idx="120">
                  <c:v>12.558114118335077</c:v>
                </c:pt>
                <c:pt idx="121">
                  <c:v>13.218843643835003</c:v>
                </c:pt>
                <c:pt idx="122">
                  <c:v>13.675830402718965</c:v>
                </c:pt>
                <c:pt idx="123">
                  <c:v>14.057706915582996</c:v>
                </c:pt>
                <c:pt idx="124">
                  <c:v>14.424335226581544</c:v>
                </c:pt>
                <c:pt idx="125">
                  <c:v>15.063934215410736</c:v>
                </c:pt>
                <c:pt idx="126">
                  <c:v>15.762189716743388</c:v>
                </c:pt>
                <c:pt idx="127">
                  <c:v>16.417349614199878</c:v>
                </c:pt>
                <c:pt idx="128">
                  <c:v>17.517555916321317</c:v>
                </c:pt>
                <c:pt idx="129">
                  <c:v>18.07634718436406</c:v>
                </c:pt>
                <c:pt idx="130">
                  <c:v>18.640728667768347</c:v>
                </c:pt>
                <c:pt idx="131">
                  <c:v>19.240800011488297</c:v>
                </c:pt>
                <c:pt idx="132">
                  <c:v>19.899294823923658</c:v>
                </c:pt>
                <c:pt idx="133">
                  <c:v>21.152932573784121</c:v>
                </c:pt>
                <c:pt idx="134">
                  <c:v>22.362934414510406</c:v>
                </c:pt>
                <c:pt idx="135">
                  <c:v>23.752862665011076</c:v>
                </c:pt>
                <c:pt idx="136">
                  <c:v>25.316371275197518</c:v>
                </c:pt>
                <c:pt idx="137">
                  <c:v>27.092833110635226</c:v>
                </c:pt>
                <c:pt idx="138">
                  <c:v>28.027275445467186</c:v>
                </c:pt>
                <c:pt idx="139">
                  <c:v>28.921113677563323</c:v>
                </c:pt>
                <c:pt idx="140">
                  <c:v>29.857644831424079</c:v>
                </c:pt>
                <c:pt idx="141">
                  <c:v>30.879421451991458</c:v>
                </c:pt>
                <c:pt idx="142">
                  <c:v>32.715196225977266</c:v>
                </c:pt>
                <c:pt idx="143">
                  <c:v>34.242593835727611</c:v>
                </c:pt>
                <c:pt idx="144">
                  <c:v>36.254526035494536</c:v>
                </c:pt>
                <c:pt idx="145">
                  <c:v>39.361573323676815</c:v>
                </c:pt>
                <c:pt idx="146">
                  <c:v>41.513015460568369</c:v>
                </c:pt>
                <c:pt idx="147">
                  <c:v>43.968109394959249</c:v>
                </c:pt>
                <c:pt idx="148">
                  <c:v>46.025775179999918</c:v>
                </c:pt>
                <c:pt idx="149">
                  <c:v>47.723189342443014</c:v>
                </c:pt>
                <c:pt idx="150">
                  <c:v>49.198164306163527</c:v>
                </c:pt>
                <c:pt idx="151">
                  <c:v>50.622531409882313</c:v>
                </c:pt>
                <c:pt idx="152">
                  <c:v>52.775423462217297</c:v>
                </c:pt>
                <c:pt idx="153">
                  <c:v>54.234565383807741</c:v>
                </c:pt>
                <c:pt idx="154">
                  <c:v>55.930199315178797</c:v>
                </c:pt>
                <c:pt idx="155">
                  <c:v>57.810827936684703</c:v>
                </c:pt>
                <c:pt idx="156">
                  <c:v>59.445500137479847</c:v>
                </c:pt>
                <c:pt idx="157">
                  <c:v>61.259718788723077</c:v>
                </c:pt>
                <c:pt idx="158">
                  <c:v>65.232192122973885</c:v>
                </c:pt>
                <c:pt idx="159">
                  <c:v>68.697051706772456</c:v>
                </c:pt>
                <c:pt idx="160">
                  <c:v>71.498008956669608</c:v>
                </c:pt>
                <c:pt idx="161">
                  <c:v>72.392949226303585</c:v>
                </c:pt>
                <c:pt idx="162">
                  <c:v>72.864925460879974</c:v>
                </c:pt>
                <c:pt idx="163">
                  <c:v>72.839575342332893</c:v>
                </c:pt>
                <c:pt idx="164">
                  <c:v>72.102610315855884</c:v>
                </c:pt>
                <c:pt idx="165">
                  <c:v>74.264657260749544</c:v>
                </c:pt>
                <c:pt idx="166">
                  <c:v>76.715480982033199</c:v>
                </c:pt>
                <c:pt idx="167">
                  <c:v>78.324975511494856</c:v>
                </c:pt>
                <c:pt idx="168">
                  <c:v>75.268758096027284</c:v>
                </c:pt>
                <c:pt idx="169">
                  <c:v>69.013728619616415</c:v>
                </c:pt>
                <c:pt idx="170">
                  <c:v>61.813817332288011</c:v>
                </c:pt>
                <c:pt idx="171">
                  <c:v>59.471715986154962</c:v>
                </c:pt>
                <c:pt idx="172">
                  <c:v>57.394615656298626</c:v>
                </c:pt>
                <c:pt idx="173">
                  <c:v>56.113027800976639</c:v>
                </c:pt>
                <c:pt idx="174">
                  <c:v>51.472728834641273</c:v>
                </c:pt>
                <c:pt idx="175">
                  <c:v>43.30734324976175</c:v>
                </c:pt>
                <c:pt idx="176">
                  <c:v>33.516510375943483</c:v>
                </c:pt>
                <c:pt idx="177">
                  <c:v>22.324992853825169</c:v>
                </c:pt>
                <c:pt idx="178">
                  <c:v>12.664533669114254</c:v>
                </c:pt>
                <c:pt idx="179">
                  <c:v>10.714055416040578</c:v>
                </c:pt>
                <c:pt idx="180">
                  <c:v>15.403242819773862</c:v>
                </c:pt>
                <c:pt idx="181">
                  <c:v>22.022106037582674</c:v>
                </c:pt>
                <c:pt idx="182">
                  <c:v>24.599221393396626</c:v>
                </c:pt>
                <c:pt idx="183">
                  <c:v>22.153999756686012</c:v>
                </c:pt>
                <c:pt idx="184">
                  <c:v>19.747162668859744</c:v>
                </c:pt>
                <c:pt idx="185">
                  <c:v>17.293508252217141</c:v>
                </c:pt>
                <c:pt idx="186">
                  <c:v>13.691088823682049</c:v>
                </c:pt>
                <c:pt idx="187">
                  <c:v>11.686205013126303</c:v>
                </c:pt>
                <c:pt idx="188">
                  <c:v>9.9577608820226846</c:v>
                </c:pt>
                <c:pt idx="189">
                  <c:v>8.3145124639079739</c:v>
                </c:pt>
                <c:pt idx="190">
                  <c:v>7.5143141641640856</c:v>
                </c:pt>
                <c:pt idx="191">
                  <c:v>7.1971109558996256</c:v>
                </c:pt>
                <c:pt idx="192">
                  <c:v>6.8786222121627487</c:v>
                </c:pt>
                <c:pt idx="193">
                  <c:v>6.5956773222439624</c:v>
                </c:pt>
                <c:pt idx="194">
                  <c:v>6.1626674164031821</c:v>
                </c:pt>
                <c:pt idx="195">
                  <c:v>5.6354928507094471</c:v>
                </c:pt>
                <c:pt idx="196">
                  <c:v>5.2869304167182154</c:v>
                </c:pt>
                <c:pt idx="197">
                  <c:v>5.1003132575067651</c:v>
                </c:pt>
                <c:pt idx="198">
                  <c:v>4.8908416324137107</c:v>
                </c:pt>
                <c:pt idx="199">
                  <c:v>4.7151647749331467</c:v>
                </c:pt>
                <c:pt idx="200">
                  <c:v>4.5041361843464474</c:v>
                </c:pt>
                <c:pt idx="201">
                  <c:v>4.4714512751736635</c:v>
                </c:pt>
                <c:pt idx="202">
                  <c:v>4.4553385339848539</c:v>
                </c:pt>
                <c:pt idx="203">
                  <c:v>4.3540486110861396</c:v>
                </c:pt>
                <c:pt idx="204">
                  <c:v>4.2731627127259992</c:v>
                </c:pt>
                <c:pt idx="205">
                  <c:v>3.8993446254033799</c:v>
                </c:pt>
                <c:pt idx="206">
                  <c:v>3.7402188910349041</c:v>
                </c:pt>
                <c:pt idx="207">
                  <c:v>3.636634581722574</c:v>
                </c:pt>
                <c:pt idx="208">
                  <c:v>3.7108460489510962</c:v>
                </c:pt>
                <c:pt idx="209">
                  <c:v>3.7127663032576588</c:v>
                </c:pt>
                <c:pt idx="210">
                  <c:v>3.608502373099435</c:v>
                </c:pt>
                <c:pt idx="211">
                  <c:v>3.698899593858787</c:v>
                </c:pt>
                <c:pt idx="212">
                  <c:v>3.709690782151609</c:v>
                </c:pt>
                <c:pt idx="213">
                  <c:v>3.4095612172268059</c:v>
                </c:pt>
                <c:pt idx="214">
                  <c:v>3.3296104501382406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8-8D5E-48AD-93E9-D1BBA3BF164B}"/>
            </c:ext>
          </c:extLst>
        </c:ser>
        <c:ser>
          <c:idx val="10"/>
          <c:order val="6"/>
          <c:tx>
            <c:strRef>
              <c:f>Test!$J$62:$L$62</c:f>
              <c:strCache>
                <c:ptCount val="1"/>
                <c:pt idx="0">
                  <c:v>VF5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Meas!$B$2:$B$7001</c:f>
              <c:numCache>
                <c:formatCode>0.00</c:formatCode>
                <c:ptCount val="7000"/>
                <c:pt idx="0">
                  <c:v>0</c:v>
                </c:pt>
                <c:pt idx="1">
                  <c:v>8.4000007482245564E-2</c:v>
                </c:pt>
                <c:pt idx="2">
                  <c:v>0.1688333333004266</c:v>
                </c:pt>
                <c:pt idx="3">
                  <c:v>0.25250000297091901</c:v>
                </c:pt>
                <c:pt idx="4">
                  <c:v>0.33666667412035167</c:v>
                </c:pt>
                <c:pt idx="5">
                  <c:v>0.42050000745803118</c:v>
                </c:pt>
                <c:pt idx="6">
                  <c:v>0.50416666665114462</c:v>
                </c:pt>
                <c:pt idx="7">
                  <c:v>0.59100000886246562</c:v>
                </c:pt>
                <c:pt idx="8">
                  <c:v>0.67533333320170641</c:v>
                </c:pt>
                <c:pt idx="9">
                  <c:v>0.75950000435113907</c:v>
                </c:pt>
                <c:pt idx="10">
                  <c:v>0.84316667402163148</c:v>
                </c:pt>
                <c:pt idx="11">
                  <c:v>0.92700000735931098</c:v>
                </c:pt>
                <c:pt idx="12">
                  <c:v>1.0111666680313647</c:v>
                </c:pt>
                <c:pt idx="13">
                  <c:v>1.0979999997653067</c:v>
                </c:pt>
                <c:pt idx="14">
                  <c:v>1.1816666694357991</c:v>
                </c:pt>
                <c:pt idx="15">
                  <c:v>1.2655000027734786</c:v>
                </c:pt>
                <c:pt idx="16">
                  <c:v>1.349166672443971</c:v>
                </c:pt>
                <c:pt idx="17">
                  <c:v>1.4335000072605908</c:v>
                </c:pt>
                <c:pt idx="18">
                  <c:v>1.5171666664537042</c:v>
                </c:pt>
                <c:pt idx="19">
                  <c:v>1.603500007186085</c:v>
                </c:pt>
                <c:pt idx="20">
                  <c:v>1.6871666663791984</c:v>
                </c:pt>
                <c:pt idx="21">
                  <c:v>1.7715000011958182</c:v>
                </c:pt>
                <c:pt idx="22">
                  <c:v>1.8556666723452508</c:v>
                </c:pt>
                <c:pt idx="23">
                  <c:v>1.9398333330173045</c:v>
                </c:pt>
                <c:pt idx="24">
                  <c:v>2.023666666354984</c:v>
                </c:pt>
                <c:pt idx="25">
                  <c:v>2.1100000070873648</c:v>
                </c:pt>
                <c:pt idx="26">
                  <c:v>2.1941666677594185</c:v>
                </c:pt>
                <c:pt idx="27">
                  <c:v>2.2778333374299109</c:v>
                </c:pt>
                <c:pt idx="28">
                  <c:v>2.3616666707675904</c:v>
                </c:pt>
                <c:pt idx="29">
                  <c:v>2.4453333404380828</c:v>
                </c:pt>
                <c:pt idx="30">
                  <c:v>2.5289999996311963</c:v>
                </c:pt>
                <c:pt idx="31">
                  <c:v>2.6158333418425173</c:v>
                </c:pt>
                <c:pt idx="32">
                  <c:v>2.700166666181758</c:v>
                </c:pt>
                <c:pt idx="33">
                  <c:v>2.7838333358522505</c:v>
                </c:pt>
                <c:pt idx="34">
                  <c:v>2.8681666706688702</c:v>
                </c:pt>
                <c:pt idx="35">
                  <c:v>2.9523333418183029</c:v>
                </c:pt>
                <c:pt idx="36">
                  <c:v>3.0360000010114163</c:v>
                </c:pt>
                <c:pt idx="37">
                  <c:v>3.1228333327453583</c:v>
                </c:pt>
                <c:pt idx="38">
                  <c:v>3.2066666660830379</c:v>
                </c:pt>
                <c:pt idx="39">
                  <c:v>3.2903333357535303</c:v>
                </c:pt>
                <c:pt idx="40">
                  <c:v>3.3740000054240227</c:v>
                </c:pt>
                <c:pt idx="41">
                  <c:v>3.4578333387617022</c:v>
                </c:pt>
                <c:pt idx="42">
                  <c:v>3.5415000084321946</c:v>
                </c:pt>
                <c:pt idx="43">
                  <c:v>3.6283333401661366</c:v>
                </c:pt>
                <c:pt idx="44">
                  <c:v>3.7119999993592501</c:v>
                </c:pt>
                <c:pt idx="45">
                  <c:v>3.7958333326969296</c:v>
                </c:pt>
                <c:pt idx="46">
                  <c:v>3.879500002367422</c:v>
                </c:pt>
                <c:pt idx="47">
                  <c:v>3.9638333371840417</c:v>
                </c:pt>
                <c:pt idx="48">
                  <c:v>4.0476666705217212</c:v>
                </c:pt>
                <c:pt idx="49">
                  <c:v>4.1343333385884762</c:v>
                </c:pt>
                <c:pt idx="50">
                  <c:v>4.2180000082589686</c:v>
                </c:pt>
                <c:pt idx="51">
                  <c:v>4.3018333415966481</c:v>
                </c:pt>
                <c:pt idx="52">
                  <c:v>4.3856666749343276</c:v>
                </c:pt>
                <c:pt idx="53">
                  <c:v>4.4696666719391942</c:v>
                </c:pt>
                <c:pt idx="54">
                  <c:v>4.5535000052768737</c:v>
                </c:pt>
                <c:pt idx="55">
                  <c:v>4.6403333370108157</c:v>
                </c:pt>
                <c:pt idx="56">
                  <c:v>4.7255000006407499</c:v>
                </c:pt>
                <c:pt idx="57">
                  <c:v>4.812333332374692</c:v>
                </c:pt>
                <c:pt idx="58">
                  <c:v>4.899166674586013</c:v>
                </c:pt>
                <c:pt idx="59">
                  <c:v>4.9830000079236925</c:v>
                </c:pt>
                <c:pt idx="60">
                  <c:v>5.0731666653882712</c:v>
                </c:pt>
                <c:pt idx="61">
                  <c:v>5.1568333350587636</c:v>
                </c:pt>
                <c:pt idx="62">
                  <c:v>5.2425000001676381</c:v>
                </c:pt>
                <c:pt idx="63">
                  <c:v>5.3266666713170707</c:v>
                </c:pt>
                <c:pt idx="64">
                  <c:v>5.4103333409875631</c:v>
                </c:pt>
                <c:pt idx="65">
                  <c:v>5.4941666743252426</c:v>
                </c:pt>
                <c:pt idx="66">
                  <c:v>5.5778333335183561</c:v>
                </c:pt>
                <c:pt idx="67">
                  <c:v>5.6646666652522981</c:v>
                </c:pt>
                <c:pt idx="68">
                  <c:v>5.7483333349227905</c:v>
                </c:pt>
                <c:pt idx="69">
                  <c:v>5.83216666826047</c:v>
                </c:pt>
                <c:pt idx="70">
                  <c:v>5.9158333379309624</c:v>
                </c:pt>
                <c:pt idx="71">
                  <c:v>5.9999999986030161</c:v>
                </c:pt>
                <c:pt idx="72">
                  <c:v>6.0838333319406956</c:v>
                </c:pt>
                <c:pt idx="73">
                  <c:v>6.1706666741520166</c:v>
                </c:pt>
                <c:pt idx="74">
                  <c:v>6.2543333333451301</c:v>
                </c:pt>
                <c:pt idx="75">
                  <c:v>6.3383333408273757</c:v>
                </c:pt>
                <c:pt idx="76">
                  <c:v>6.4223333378322423</c:v>
                </c:pt>
                <c:pt idx="77">
                  <c:v>6.5069999999832362</c:v>
                </c:pt>
                <c:pt idx="78">
                  <c:v>6.5913333347998559</c:v>
                </c:pt>
                <c:pt idx="79">
                  <c:v>6.678166666533798</c:v>
                </c:pt>
                <c:pt idx="80">
                  <c:v>6.7623333376832306</c:v>
                </c:pt>
                <c:pt idx="81">
                  <c:v>6.8466666724998504</c:v>
                </c:pt>
                <c:pt idx="82">
                  <c:v>6.9303333421703428</c:v>
                </c:pt>
                <c:pt idx="83">
                  <c:v>7.0140000013634562</c:v>
                </c:pt>
                <c:pt idx="84">
                  <c:v>7.0978333347011358</c:v>
                </c:pt>
                <c:pt idx="85">
                  <c:v>7.1846666664350778</c:v>
                </c:pt>
                <c:pt idx="86">
                  <c:v>7.2681666724383831</c:v>
                </c:pt>
                <c:pt idx="87">
                  <c:v>7.3551666678395122</c:v>
                </c:pt>
                <c:pt idx="88">
                  <c:v>7.4428333388641477</c:v>
                </c:pt>
                <c:pt idx="89">
                  <c:v>7.5304999994114041</c:v>
                </c:pt>
                <c:pt idx="90">
                  <c:v>7.6178333326242864</c:v>
                </c:pt>
                <c:pt idx="91">
                  <c:v>7.7025000052526593</c:v>
                </c:pt>
                <c:pt idx="92">
                  <c:v>7.7858333371113986</c:v>
                </c:pt>
                <c:pt idx="93">
                  <c:v>7.8720000036992133</c:v>
                </c:pt>
                <c:pt idx="94">
                  <c:v>7.9553333355579525</c:v>
                </c:pt>
                <c:pt idx="95">
                  <c:v>8.0426666687708348</c:v>
                </c:pt>
                <c:pt idx="96">
                  <c:v>8.1263333384413272</c:v>
                </c:pt>
                <c:pt idx="97">
                  <c:v>8.2136666716542095</c:v>
                </c:pt>
                <c:pt idx="98">
                  <c:v>8.2970000035129488</c:v>
                </c:pt>
                <c:pt idx="99">
                  <c:v>8.3811666746623814</c:v>
                </c:pt>
                <c:pt idx="100">
                  <c:v>8.465166671667248</c:v>
                </c:pt>
                <c:pt idx="101">
                  <c:v>8.5491666686721146</c:v>
                </c:pt>
                <c:pt idx="102">
                  <c:v>8.632833338342607</c:v>
                </c:pt>
                <c:pt idx="103">
                  <c:v>8.7201666715554893</c:v>
                </c:pt>
                <c:pt idx="104">
                  <c:v>8.8045000063721091</c:v>
                </c:pt>
                <c:pt idx="105">
                  <c:v>8.8885000033769757</c:v>
                </c:pt>
                <c:pt idx="106">
                  <c:v>8.9723333367146552</c:v>
                </c:pt>
                <c:pt idx="107">
                  <c:v>9.0561666700523347</c:v>
                </c:pt>
                <c:pt idx="108">
                  <c:v>9.1398333397228271</c:v>
                </c:pt>
                <c:pt idx="109">
                  <c:v>9.2271666729357094</c:v>
                </c:pt>
                <c:pt idx="110">
                  <c:v>9.3115000077523291</c:v>
                </c:pt>
                <c:pt idx="111">
                  <c:v>9.3951666669454426</c:v>
                </c:pt>
                <c:pt idx="112">
                  <c:v>9.478833336615935</c:v>
                </c:pt>
                <c:pt idx="113">
                  <c:v>9.5631666714325547</c:v>
                </c:pt>
                <c:pt idx="114">
                  <c:v>9.6473333321046084</c:v>
                </c:pt>
                <c:pt idx="115">
                  <c:v>9.7346666653174907</c:v>
                </c:pt>
                <c:pt idx="116">
                  <c:v>9.8184999986551702</c:v>
                </c:pt>
                <c:pt idx="117">
                  <c:v>9.9025000061374158</c:v>
                </c:pt>
                <c:pt idx="118">
                  <c:v>9.9863333394750953</c:v>
                </c:pt>
                <c:pt idx="119">
                  <c:v>10.070166672812775</c:v>
                </c:pt>
                <c:pt idx="120">
                  <c:v>10.154166669817641</c:v>
                </c:pt>
                <c:pt idx="121">
                  <c:v>10.241166665218771</c:v>
                </c:pt>
                <c:pt idx="122">
                  <c:v>10.325666674179956</c:v>
                </c:pt>
                <c:pt idx="123">
                  <c:v>10.409666671184823</c:v>
                </c:pt>
                <c:pt idx="124">
                  <c:v>10.493333340855315</c:v>
                </c:pt>
                <c:pt idx="125">
                  <c:v>10.577166674192995</c:v>
                </c:pt>
                <c:pt idx="126">
                  <c:v>10.661166671197861</c:v>
                </c:pt>
                <c:pt idx="127">
                  <c:v>10.745166668202728</c:v>
                </c:pt>
                <c:pt idx="128">
                  <c:v>10.832166674081236</c:v>
                </c:pt>
                <c:pt idx="129">
                  <c:v>10.916166671086103</c:v>
                </c:pt>
                <c:pt idx="130">
                  <c:v>10.999833340756595</c:v>
                </c:pt>
                <c:pt idx="131">
                  <c:v>11.084166665095836</c:v>
                </c:pt>
                <c:pt idx="132">
                  <c:v>11.168333336245269</c:v>
                </c:pt>
                <c:pt idx="133">
                  <c:v>11.252166669582948</c:v>
                </c:pt>
                <c:pt idx="134">
                  <c:v>11.33950000279583</c:v>
                </c:pt>
                <c:pt idx="135">
                  <c:v>11.423666673945263</c:v>
                </c:pt>
                <c:pt idx="136">
                  <c:v>11.50866667390801</c:v>
                </c:pt>
                <c:pt idx="137">
                  <c:v>11.599000005517155</c:v>
                </c:pt>
                <c:pt idx="138">
                  <c:v>11.683166666189209</c:v>
                </c:pt>
                <c:pt idx="139">
                  <c:v>11.767166673671454</c:v>
                </c:pt>
                <c:pt idx="140">
                  <c:v>11.854833334218711</c:v>
                </c:pt>
                <c:pt idx="141">
                  <c:v>11.93866666755639</c:v>
                </c:pt>
                <c:pt idx="142">
                  <c:v>12.022666675038636</c:v>
                </c:pt>
                <c:pt idx="143">
                  <c:v>12.106999999377877</c:v>
                </c:pt>
                <c:pt idx="144">
                  <c:v>12.191166670527309</c:v>
                </c:pt>
                <c:pt idx="145">
                  <c:v>12.275500005343929</c:v>
                </c:pt>
                <c:pt idx="146">
                  <c:v>12.362833338556811</c:v>
                </c:pt>
                <c:pt idx="147">
                  <c:v>12.446999999228865</c:v>
                </c:pt>
                <c:pt idx="148">
                  <c:v>12.531333334045485</c:v>
                </c:pt>
                <c:pt idx="149">
                  <c:v>12.615500005194917</c:v>
                </c:pt>
                <c:pt idx="150">
                  <c:v>12.699833340011537</c:v>
                </c:pt>
                <c:pt idx="151">
                  <c:v>12.784500002162531</c:v>
                </c:pt>
                <c:pt idx="152">
                  <c:v>12.871833335375413</c:v>
                </c:pt>
                <c:pt idx="153">
                  <c:v>12.956166670192033</c:v>
                </c:pt>
                <c:pt idx="154">
                  <c:v>13.040833332343027</c:v>
                </c:pt>
                <c:pt idx="155">
                  <c:v>13.125166667159647</c:v>
                </c:pt>
                <c:pt idx="156">
                  <c:v>13.209333338309079</c:v>
                </c:pt>
                <c:pt idx="157">
                  <c:v>13.293666673125699</c:v>
                </c:pt>
                <c:pt idx="158">
                  <c:v>13.381000006338581</c:v>
                </c:pt>
                <c:pt idx="159">
                  <c:v>13.464666665531695</c:v>
                </c:pt>
                <c:pt idx="160">
                  <c:v>13.549000000348315</c:v>
                </c:pt>
                <c:pt idx="161">
                  <c:v>13.633166671497747</c:v>
                </c:pt>
                <c:pt idx="162">
                  <c:v>13.717333332169801</c:v>
                </c:pt>
                <c:pt idx="163">
                  <c:v>13.801666666986421</c:v>
                </c:pt>
                <c:pt idx="164">
                  <c:v>13.889500001678243</c:v>
                </c:pt>
                <c:pt idx="165">
                  <c:v>13.973833336494863</c:v>
                </c:pt>
                <c:pt idx="166">
                  <c:v>14.058000007644296</c:v>
                </c:pt>
                <c:pt idx="167">
                  <c:v>14.142333331983536</c:v>
                </c:pt>
                <c:pt idx="168">
                  <c:v>14.227000004611909</c:v>
                </c:pt>
                <c:pt idx="169">
                  <c:v>14.311333339428529</c:v>
                </c:pt>
                <c:pt idx="170">
                  <c:v>14.398666672641411</c:v>
                </c:pt>
                <c:pt idx="171">
                  <c:v>14.482833333313465</c:v>
                </c:pt>
                <c:pt idx="172">
                  <c:v>14.567666669609025</c:v>
                </c:pt>
                <c:pt idx="173">
                  <c:v>14.651833340758458</c:v>
                </c:pt>
                <c:pt idx="174">
                  <c:v>14.736166665097699</c:v>
                </c:pt>
                <c:pt idx="175">
                  <c:v>14.820333336247131</c:v>
                </c:pt>
                <c:pt idx="176">
                  <c:v>14.903833331773058</c:v>
                </c:pt>
                <c:pt idx="177">
                  <c:v>14.987833339255303</c:v>
                </c:pt>
                <c:pt idx="178">
                  <c:v>15.071499998448417</c:v>
                </c:pt>
                <c:pt idx="179">
                  <c:v>15.155666669597849</c:v>
                </c:pt>
                <c:pt idx="180">
                  <c:v>15.240000004414469</c:v>
                </c:pt>
                <c:pt idx="181">
                  <c:v>15.324166665086523</c:v>
                </c:pt>
                <c:pt idx="182">
                  <c:v>15.408166672568768</c:v>
                </c:pt>
                <c:pt idx="183">
                  <c:v>15.491666668094695</c:v>
                </c:pt>
                <c:pt idx="184">
                  <c:v>15.576333340723068</c:v>
                </c:pt>
                <c:pt idx="185">
                  <c:v>15.660666675539687</c:v>
                </c:pt>
                <c:pt idx="186">
                  <c:v>15.744833336211741</c:v>
                </c:pt>
                <c:pt idx="187">
                  <c:v>15.829166671028361</c:v>
                </c:pt>
                <c:pt idx="188">
                  <c:v>15.913833333179355</c:v>
                </c:pt>
                <c:pt idx="189">
                  <c:v>15.998166667995974</c:v>
                </c:pt>
                <c:pt idx="190">
                  <c:v>16.08166667399928</c:v>
                </c:pt>
                <c:pt idx="191">
                  <c:v>16.165500007336959</c:v>
                </c:pt>
                <c:pt idx="192">
                  <c:v>16.249833342153579</c:v>
                </c:pt>
                <c:pt idx="193">
                  <c:v>16.333833339158446</c:v>
                </c:pt>
                <c:pt idx="194">
                  <c:v>16.417833336163312</c:v>
                </c:pt>
                <c:pt idx="195">
                  <c:v>16.502333334647119</c:v>
                </c:pt>
                <c:pt idx="196">
                  <c:v>16.585666666505858</c:v>
                </c:pt>
                <c:pt idx="197">
                  <c:v>16.670000001322478</c:v>
                </c:pt>
                <c:pt idx="198">
                  <c:v>16.754166672471911</c:v>
                </c:pt>
                <c:pt idx="199">
                  <c:v>16.83850000728853</c:v>
                </c:pt>
                <c:pt idx="200">
                  <c:v>16.922666667960584</c:v>
                </c:pt>
                <c:pt idx="201">
                  <c:v>17.007000002777204</c:v>
                </c:pt>
                <c:pt idx="202">
                  <c:v>17.090333334635943</c:v>
                </c:pt>
                <c:pt idx="203">
                  <c:v>17.17533333459869</c:v>
                </c:pt>
                <c:pt idx="204">
                  <c:v>17.260666672373191</c:v>
                </c:pt>
                <c:pt idx="205">
                  <c:v>17.345999999670312</c:v>
                </c:pt>
                <c:pt idx="206">
                  <c:v>17.431333337444812</c:v>
                </c:pt>
                <c:pt idx="207">
                  <c:v>17.516500001074746</c:v>
                </c:pt>
                <c:pt idx="208">
                  <c:v>17.600999999558553</c:v>
                </c:pt>
                <c:pt idx="209">
                  <c:v>17.685500008519739</c:v>
                </c:pt>
                <c:pt idx="210">
                  <c:v>17.77083333581686</c:v>
                </c:pt>
                <c:pt idx="211">
                  <c:v>17.855000006966293</c:v>
                </c:pt>
                <c:pt idx="212">
                  <c:v>17.939333341782913</c:v>
                </c:pt>
                <c:pt idx="213">
                  <c:v>18.023500002454966</c:v>
                </c:pt>
                <c:pt idx="214">
                  <c:v>18.107000008458272</c:v>
                </c:pt>
              </c:numCache>
            </c:numRef>
          </c:xVal>
          <c:yVal>
            <c:numRef>
              <c:f>Meas!$BG$2:$BG$7001</c:f>
              <c:numCache>
                <c:formatCode>General</c:formatCode>
                <c:ptCount val="7000"/>
                <c:pt idx="0">
                  <c:v>0</c:v>
                </c:pt>
                <c:pt idx="1">
                  <c:v>0.46081510428544026</c:v>
                </c:pt>
                <c:pt idx="2">
                  <c:v>0.42334034927434094</c:v>
                </c:pt>
                <c:pt idx="3">
                  <c:v>0.39655215860724041</c:v>
                </c:pt>
                <c:pt idx="4">
                  <c:v>0.43266907583094549</c:v>
                </c:pt>
                <c:pt idx="5">
                  <c:v>0.42778064766041629</c:v>
                </c:pt>
                <c:pt idx="6">
                  <c:v>0.39476699949412991</c:v>
                </c:pt>
                <c:pt idx="7">
                  <c:v>0.46078185163083835</c:v>
                </c:pt>
                <c:pt idx="8">
                  <c:v>0.46417721788411043</c:v>
                </c:pt>
                <c:pt idx="9">
                  <c:v>0.45573131437999603</c:v>
                </c:pt>
                <c:pt idx="10">
                  <c:v>0.46620105843509291</c:v>
                </c:pt>
                <c:pt idx="11">
                  <c:v>0.35380007726324525</c:v>
                </c:pt>
                <c:pt idx="12">
                  <c:v>0.4100650115526035</c:v>
                </c:pt>
                <c:pt idx="13">
                  <c:v>0.47263063881746964</c:v>
                </c:pt>
                <c:pt idx="14">
                  <c:v>0.41495719098299672</c:v>
                </c:pt>
                <c:pt idx="15">
                  <c:v>0.44409799729405508</c:v>
                </c:pt>
                <c:pt idx="16">
                  <c:v>0.42300776774219118</c:v>
                </c:pt>
                <c:pt idx="17">
                  <c:v>0.39451829095064617</c:v>
                </c:pt>
                <c:pt idx="18">
                  <c:v>0.45162832773073058</c:v>
                </c:pt>
                <c:pt idx="19">
                  <c:v>0.4984179663672984</c:v>
                </c:pt>
                <c:pt idx="20">
                  <c:v>0.45335029514383512</c:v>
                </c:pt>
                <c:pt idx="21">
                  <c:v>0.39761249242886876</c:v>
                </c:pt>
                <c:pt idx="22">
                  <c:v>0.41549229905818169</c:v>
                </c:pt>
                <c:pt idx="23">
                  <c:v>0.44166644811589562</c:v>
                </c:pt>
                <c:pt idx="24">
                  <c:v>0.46064177436737141</c:v>
                </c:pt>
                <c:pt idx="25">
                  <c:v>0.48715686112486423</c:v>
                </c:pt>
                <c:pt idx="26">
                  <c:v>0.43094177336453732</c:v>
                </c:pt>
                <c:pt idx="27">
                  <c:v>0.44148046873704411</c:v>
                </c:pt>
                <c:pt idx="28">
                  <c:v>0.46643682645270357</c:v>
                </c:pt>
                <c:pt idx="29">
                  <c:v>0.44645550211932933</c:v>
                </c:pt>
                <c:pt idx="30">
                  <c:v>0.43351945176262757</c:v>
                </c:pt>
                <c:pt idx="31">
                  <c:v>0.39575786161430604</c:v>
                </c:pt>
                <c:pt idx="32">
                  <c:v>0.45137524618325353</c:v>
                </c:pt>
                <c:pt idx="33">
                  <c:v>0.4866563864438328</c:v>
                </c:pt>
                <c:pt idx="34">
                  <c:v>0.48587269712774384</c:v>
                </c:pt>
                <c:pt idx="35">
                  <c:v>0.4988277645074311</c:v>
                </c:pt>
                <c:pt idx="36">
                  <c:v>0.48886597649047042</c:v>
                </c:pt>
                <c:pt idx="37">
                  <c:v>0.47753448656428077</c:v>
                </c:pt>
                <c:pt idx="38">
                  <c:v>0.46325237167409611</c:v>
                </c:pt>
                <c:pt idx="39">
                  <c:v>0.51051671838328438</c:v>
                </c:pt>
                <c:pt idx="40">
                  <c:v>0.56619336313819757</c:v>
                </c:pt>
                <c:pt idx="41">
                  <c:v>0.53758822239094706</c:v>
                </c:pt>
                <c:pt idx="42">
                  <c:v>0.54820122922780434</c:v>
                </c:pt>
                <c:pt idx="43">
                  <c:v>0.57053439129053374</c:v>
                </c:pt>
                <c:pt idx="44">
                  <c:v>0.56148887103818856</c:v>
                </c:pt>
                <c:pt idx="45">
                  <c:v>0.55888621092607926</c:v>
                </c:pt>
                <c:pt idx="46">
                  <c:v>0.60134437991337608</c:v>
                </c:pt>
                <c:pt idx="47">
                  <c:v>0.62464219614304783</c:v>
                </c:pt>
                <c:pt idx="48">
                  <c:v>0.59231193102601665</c:v>
                </c:pt>
                <c:pt idx="49">
                  <c:v>0.60841152148519106</c:v>
                </c:pt>
                <c:pt idx="50">
                  <c:v>0.68523307587238802</c:v>
                </c:pt>
                <c:pt idx="51">
                  <c:v>0.70525742020891724</c:v>
                </c:pt>
                <c:pt idx="52">
                  <c:v>0.64196532758053049</c:v>
                </c:pt>
                <c:pt idx="53">
                  <c:v>0.69024929128602419</c:v>
                </c:pt>
                <c:pt idx="54">
                  <c:v>0.75242780841594159</c:v>
                </c:pt>
                <c:pt idx="55">
                  <c:v>0.71689865730366242</c:v>
                </c:pt>
                <c:pt idx="56">
                  <c:v>0.74667016719283352</c:v>
                </c:pt>
                <c:pt idx="57">
                  <c:v>0.82673740110458882</c:v>
                </c:pt>
                <c:pt idx="58">
                  <c:v>0.82361448056952258</c:v>
                </c:pt>
                <c:pt idx="59">
                  <c:v>0.79334552614376763</c:v>
                </c:pt>
                <c:pt idx="60">
                  <c:v>0.8465576065026158</c:v>
                </c:pt>
                <c:pt idx="61">
                  <c:v>0.88544896636137738</c:v>
                </c:pt>
                <c:pt idx="62">
                  <c:v>0.94106923080695426</c:v>
                </c:pt>
                <c:pt idx="63">
                  <c:v>0.97977952039966343</c:v>
                </c:pt>
                <c:pt idx="64">
                  <c:v>0.94547762549449299</c:v>
                </c:pt>
                <c:pt idx="65">
                  <c:v>0.96244464683123376</c:v>
                </c:pt>
                <c:pt idx="66">
                  <c:v>1.011580160865736</c:v>
                </c:pt>
                <c:pt idx="67">
                  <c:v>1.0335658223159501</c:v>
                </c:pt>
                <c:pt idx="68">
                  <c:v>1.113609603402745</c:v>
                </c:pt>
                <c:pt idx="69">
                  <c:v>1.112464126054721</c:v>
                </c:pt>
                <c:pt idx="70">
                  <c:v>1.1526394075445159</c:v>
                </c:pt>
                <c:pt idx="71">
                  <c:v>1.1691768147733665</c:v>
                </c:pt>
                <c:pt idx="72">
                  <c:v>1.1674166324291555</c:v>
                </c:pt>
                <c:pt idx="73">
                  <c:v>1.2602666268309177</c:v>
                </c:pt>
                <c:pt idx="74">
                  <c:v>1.2935623341080491</c:v>
                </c:pt>
                <c:pt idx="75">
                  <c:v>1.4064793497608954</c:v>
                </c:pt>
                <c:pt idx="76">
                  <c:v>1.4236246884408534</c:v>
                </c:pt>
                <c:pt idx="77">
                  <c:v>1.3228668197478446</c:v>
                </c:pt>
                <c:pt idx="78">
                  <c:v>1.4521688933047014</c:v>
                </c:pt>
                <c:pt idx="79">
                  <c:v>1.5177727927161009</c:v>
                </c:pt>
                <c:pt idx="80">
                  <c:v>1.5788806169077314</c:v>
                </c:pt>
                <c:pt idx="81">
                  <c:v>1.6985118814207281</c:v>
                </c:pt>
                <c:pt idx="82">
                  <c:v>1.7218575202954292</c:v>
                </c:pt>
                <c:pt idx="83">
                  <c:v>1.7845289145048142</c:v>
                </c:pt>
                <c:pt idx="84">
                  <c:v>1.8629848306293393</c:v>
                </c:pt>
                <c:pt idx="85">
                  <c:v>1.9433142807321555</c:v>
                </c:pt>
                <c:pt idx="86">
                  <c:v>1.9641920785136926</c:v>
                </c:pt>
                <c:pt idx="87">
                  <c:v>2.0433425190132528</c:v>
                </c:pt>
                <c:pt idx="88">
                  <c:v>2.1224942553485935</c:v>
                </c:pt>
                <c:pt idx="89">
                  <c:v>2.1432086596889954</c:v>
                </c:pt>
                <c:pt idx="90">
                  <c:v>2.2095076416740929</c:v>
                </c:pt>
                <c:pt idx="91">
                  <c:v>2.2654663455154131</c:v>
                </c:pt>
                <c:pt idx="92">
                  <c:v>2.3642302614975041</c:v>
                </c:pt>
                <c:pt idx="93">
                  <c:v>2.4793233121140177</c:v>
                </c:pt>
                <c:pt idx="94">
                  <c:v>2.550424653935806</c:v>
                </c:pt>
                <c:pt idx="95">
                  <c:v>2.6539963406208105</c:v>
                </c:pt>
                <c:pt idx="96">
                  <c:v>2.7998471633875099</c:v>
                </c:pt>
                <c:pt idx="97">
                  <c:v>2.8347434413654451</c:v>
                </c:pt>
                <c:pt idx="98">
                  <c:v>2.8646892003173781</c:v>
                </c:pt>
                <c:pt idx="99">
                  <c:v>2.9456197036159613</c:v>
                </c:pt>
                <c:pt idx="100">
                  <c:v>3.0640749269480185</c:v>
                </c:pt>
                <c:pt idx="101">
                  <c:v>3.1526132597279912</c:v>
                </c:pt>
                <c:pt idx="102">
                  <c:v>3.2382171844707344</c:v>
                </c:pt>
                <c:pt idx="103">
                  <c:v>3.4174801676695696</c:v>
                </c:pt>
                <c:pt idx="104">
                  <c:v>3.5093227564166289</c:v>
                </c:pt>
                <c:pt idx="105">
                  <c:v>3.6197360852667235</c:v>
                </c:pt>
                <c:pt idx="106">
                  <c:v>3.7547410676510418</c:v>
                </c:pt>
                <c:pt idx="107">
                  <c:v>3.8836337608804952</c:v>
                </c:pt>
                <c:pt idx="108">
                  <c:v>4.0285528188639912</c:v>
                </c:pt>
                <c:pt idx="109">
                  <c:v>4.2920074162473174</c:v>
                </c:pt>
                <c:pt idx="110">
                  <c:v>4.4312531059989331</c:v>
                </c:pt>
                <c:pt idx="111">
                  <c:v>4.596786836004136</c:v>
                </c:pt>
                <c:pt idx="112">
                  <c:v>4.7011105399616371</c:v>
                </c:pt>
                <c:pt idx="113">
                  <c:v>4.851176682818946</c:v>
                </c:pt>
                <c:pt idx="114">
                  <c:v>4.9134446423090594</c:v>
                </c:pt>
                <c:pt idx="115">
                  <c:v>4.8937064926552711</c:v>
                </c:pt>
                <c:pt idx="116">
                  <c:v>5.1007817695365176</c:v>
                </c:pt>
                <c:pt idx="117">
                  <c:v>5.3671787146093601</c:v>
                </c:pt>
                <c:pt idx="118">
                  <c:v>5.732999805953547</c:v>
                </c:pt>
                <c:pt idx="119">
                  <c:v>6.0506080104942068</c:v>
                </c:pt>
                <c:pt idx="120">
                  <c:v>6.2934689781987059</c:v>
                </c:pt>
                <c:pt idx="121">
                  <c:v>6.655690360837867</c:v>
                </c:pt>
                <c:pt idx="122">
                  <c:v>6.9584445529142744</c:v>
                </c:pt>
                <c:pt idx="123">
                  <c:v>7.1638270044999883</c:v>
                </c:pt>
                <c:pt idx="124">
                  <c:v>7.3336507538316784</c:v>
                </c:pt>
                <c:pt idx="125">
                  <c:v>7.4967655491421263</c:v>
                </c:pt>
                <c:pt idx="126">
                  <c:v>7.8306222045762377</c:v>
                </c:pt>
                <c:pt idx="127">
                  <c:v>8.1658962833009578</c:v>
                </c:pt>
                <c:pt idx="128">
                  <c:v>8.4292023182957596</c:v>
                </c:pt>
                <c:pt idx="129">
                  <c:v>8.8505858262541768</c:v>
                </c:pt>
                <c:pt idx="130">
                  <c:v>8.9815760663323569</c:v>
                </c:pt>
                <c:pt idx="131">
                  <c:v>9.4605006423878155</c:v>
                </c:pt>
                <c:pt idx="132">
                  <c:v>9.8929950051205839</c:v>
                </c:pt>
                <c:pt idx="133">
                  <c:v>10.288770034402132</c:v>
                </c:pt>
                <c:pt idx="134">
                  <c:v>10.776903897280075</c:v>
                </c:pt>
                <c:pt idx="135">
                  <c:v>11.561848206899935</c:v>
                </c:pt>
                <c:pt idx="136">
                  <c:v>12.374029371612455</c:v>
                </c:pt>
                <c:pt idx="137">
                  <c:v>12.908776553691666</c:v>
                </c:pt>
                <c:pt idx="138">
                  <c:v>13.322910002169836</c:v>
                </c:pt>
                <c:pt idx="139">
                  <c:v>13.798781811706503</c:v>
                </c:pt>
                <c:pt idx="140">
                  <c:v>14.305234811554559</c:v>
                </c:pt>
                <c:pt idx="141">
                  <c:v>14.758020177961123</c:v>
                </c:pt>
                <c:pt idx="142">
                  <c:v>15.318487573220809</c:v>
                </c:pt>
                <c:pt idx="143">
                  <c:v>16.117763457254362</c:v>
                </c:pt>
                <c:pt idx="144">
                  <c:v>17.159583668513601</c:v>
                </c:pt>
                <c:pt idx="145">
                  <c:v>18.457678461779679</c:v>
                </c:pt>
                <c:pt idx="146">
                  <c:v>19.487724918608723</c:v>
                </c:pt>
                <c:pt idx="147">
                  <c:v>20.31137925862971</c:v>
                </c:pt>
                <c:pt idx="148">
                  <c:v>21.547845718235511</c:v>
                </c:pt>
                <c:pt idx="149">
                  <c:v>22.574373838484266</c:v>
                </c:pt>
                <c:pt idx="150">
                  <c:v>23.466286462333244</c:v>
                </c:pt>
                <c:pt idx="151">
                  <c:v>24.292156464182014</c:v>
                </c:pt>
                <c:pt idx="152">
                  <c:v>24.927592467326413</c:v>
                </c:pt>
                <c:pt idx="153">
                  <c:v>25.690787113185543</c:v>
                </c:pt>
                <c:pt idx="154">
                  <c:v>26.710896641762911</c:v>
                </c:pt>
                <c:pt idx="155">
                  <c:v>28.203085112752586</c:v>
                </c:pt>
                <c:pt idx="156">
                  <c:v>28.921049104495204</c:v>
                </c:pt>
                <c:pt idx="157">
                  <c:v>30.208396255307498</c:v>
                </c:pt>
                <c:pt idx="158">
                  <c:v>31.689503193810445</c:v>
                </c:pt>
                <c:pt idx="159">
                  <c:v>33.147347096660539</c:v>
                </c:pt>
                <c:pt idx="160">
                  <c:v>34.882432958437441</c:v>
                </c:pt>
                <c:pt idx="161">
                  <c:v>36.43175898015555</c:v>
                </c:pt>
                <c:pt idx="162">
                  <c:v>37.666396875873453</c:v>
                </c:pt>
                <c:pt idx="163">
                  <c:v>37.258317912481495</c:v>
                </c:pt>
                <c:pt idx="164">
                  <c:v>35.116425169606003</c:v>
                </c:pt>
                <c:pt idx="165">
                  <c:v>33.466403863308436</c:v>
                </c:pt>
                <c:pt idx="166">
                  <c:v>30.720927987240213</c:v>
                </c:pt>
                <c:pt idx="167">
                  <c:v>27.13222561757706</c:v>
                </c:pt>
                <c:pt idx="168">
                  <c:v>23.195538522822329</c:v>
                </c:pt>
                <c:pt idx="169">
                  <c:v>19.201480518698933</c:v>
                </c:pt>
                <c:pt idx="170">
                  <c:v>16.521034171902887</c:v>
                </c:pt>
                <c:pt idx="171">
                  <c:v>14.699891602668048</c:v>
                </c:pt>
                <c:pt idx="172">
                  <c:v>13.443841516158569</c:v>
                </c:pt>
                <c:pt idx="173">
                  <c:v>12.575382060960166</c:v>
                </c:pt>
                <c:pt idx="174">
                  <c:v>12.491680791522429</c:v>
                </c:pt>
                <c:pt idx="175">
                  <c:v>12.111357905926921</c:v>
                </c:pt>
                <c:pt idx="176">
                  <c:v>12.372475851349813</c:v>
                </c:pt>
                <c:pt idx="177">
                  <c:v>12.820563598415472</c:v>
                </c:pt>
                <c:pt idx="178">
                  <c:v>13.520591677586946</c:v>
                </c:pt>
                <c:pt idx="179">
                  <c:v>14.367659923530013</c:v>
                </c:pt>
                <c:pt idx="180">
                  <c:v>14.925036740585085</c:v>
                </c:pt>
                <c:pt idx="181">
                  <c:v>15.416941774388036</c:v>
                </c:pt>
                <c:pt idx="182">
                  <c:v>14.01234920271064</c:v>
                </c:pt>
                <c:pt idx="183">
                  <c:v>11.137032390906496</c:v>
                </c:pt>
                <c:pt idx="184">
                  <c:v>9.1864829325905113</c:v>
                </c:pt>
                <c:pt idx="185">
                  <c:v>7.8599883840884193</c:v>
                </c:pt>
                <c:pt idx="186">
                  <c:v>6.9339300840187681</c:v>
                </c:pt>
                <c:pt idx="187">
                  <c:v>6.2222112522874795</c:v>
                </c:pt>
                <c:pt idx="188">
                  <c:v>5.5061153031510157</c:v>
                </c:pt>
                <c:pt idx="189">
                  <c:v>5.2244053038286582</c:v>
                </c:pt>
                <c:pt idx="190">
                  <c:v>4.8930282900196183</c:v>
                </c:pt>
                <c:pt idx="191">
                  <c:v>4.508687594337025</c:v>
                </c:pt>
                <c:pt idx="192">
                  <c:v>4.3617282090864631</c:v>
                </c:pt>
                <c:pt idx="193">
                  <c:v>4.1770556665159893</c:v>
                </c:pt>
                <c:pt idx="194">
                  <c:v>3.8859594653225491</c:v>
                </c:pt>
                <c:pt idx="195">
                  <c:v>3.6796476275808074</c:v>
                </c:pt>
                <c:pt idx="196">
                  <c:v>3.6268480059017749</c:v>
                </c:pt>
                <c:pt idx="197">
                  <c:v>3.7487125668482859</c:v>
                </c:pt>
                <c:pt idx="198">
                  <c:v>3.8161470094923478</c:v>
                </c:pt>
                <c:pt idx="199">
                  <c:v>3.6842167453996963</c:v>
                </c:pt>
                <c:pt idx="200">
                  <c:v>3.651572458118121</c:v>
                </c:pt>
                <c:pt idx="201">
                  <c:v>3.5855228892889461</c:v>
                </c:pt>
                <c:pt idx="202">
                  <c:v>3.3953336644331849</c:v>
                </c:pt>
                <c:pt idx="203">
                  <c:v>3.1771927042830126</c:v>
                </c:pt>
                <c:pt idx="204">
                  <c:v>3.0347206858245004</c:v>
                </c:pt>
                <c:pt idx="205">
                  <c:v>2.9304984841361126</c:v>
                </c:pt>
                <c:pt idx="206">
                  <c:v>2.7741150654622331</c:v>
                </c:pt>
                <c:pt idx="207">
                  <c:v>2.6710576634188232</c:v>
                </c:pt>
                <c:pt idx="208">
                  <c:v>2.7262366504344513</c:v>
                </c:pt>
                <c:pt idx="209">
                  <c:v>2.64755555538706</c:v>
                </c:pt>
                <c:pt idx="210">
                  <c:v>2.4871309602198797</c:v>
                </c:pt>
                <c:pt idx="211">
                  <c:v>2.4749452347904719</c:v>
                </c:pt>
                <c:pt idx="212">
                  <c:v>2.4749559267921524</c:v>
                </c:pt>
                <c:pt idx="213">
                  <c:v>2.368670258882672</c:v>
                </c:pt>
                <c:pt idx="214">
                  <c:v>2.2930782644202528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A-8D5E-48AD-93E9-D1BBA3BF164B}"/>
            </c:ext>
          </c:extLst>
        </c:ser>
        <c:ser>
          <c:idx val="11"/>
          <c:order val="7"/>
          <c:tx>
            <c:strRef>
              <c:f>Test!$J$63:$L$63</c:f>
              <c:strCache>
                <c:ptCount val="1"/>
                <c:pt idx="0">
                  <c:v>VF6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Meas!$B$2:$B$7001</c:f>
              <c:numCache>
                <c:formatCode>0.00</c:formatCode>
                <c:ptCount val="7000"/>
                <c:pt idx="0">
                  <c:v>0</c:v>
                </c:pt>
                <c:pt idx="1">
                  <c:v>8.4000007482245564E-2</c:v>
                </c:pt>
                <c:pt idx="2">
                  <c:v>0.1688333333004266</c:v>
                </c:pt>
                <c:pt idx="3">
                  <c:v>0.25250000297091901</c:v>
                </c:pt>
                <c:pt idx="4">
                  <c:v>0.33666667412035167</c:v>
                </c:pt>
                <c:pt idx="5">
                  <c:v>0.42050000745803118</c:v>
                </c:pt>
                <c:pt idx="6">
                  <c:v>0.50416666665114462</c:v>
                </c:pt>
                <c:pt idx="7">
                  <c:v>0.59100000886246562</c:v>
                </c:pt>
                <c:pt idx="8">
                  <c:v>0.67533333320170641</c:v>
                </c:pt>
                <c:pt idx="9">
                  <c:v>0.75950000435113907</c:v>
                </c:pt>
                <c:pt idx="10">
                  <c:v>0.84316667402163148</c:v>
                </c:pt>
                <c:pt idx="11">
                  <c:v>0.92700000735931098</c:v>
                </c:pt>
                <c:pt idx="12">
                  <c:v>1.0111666680313647</c:v>
                </c:pt>
                <c:pt idx="13">
                  <c:v>1.0979999997653067</c:v>
                </c:pt>
                <c:pt idx="14">
                  <c:v>1.1816666694357991</c:v>
                </c:pt>
                <c:pt idx="15">
                  <c:v>1.2655000027734786</c:v>
                </c:pt>
                <c:pt idx="16">
                  <c:v>1.349166672443971</c:v>
                </c:pt>
                <c:pt idx="17">
                  <c:v>1.4335000072605908</c:v>
                </c:pt>
                <c:pt idx="18">
                  <c:v>1.5171666664537042</c:v>
                </c:pt>
                <c:pt idx="19">
                  <c:v>1.603500007186085</c:v>
                </c:pt>
                <c:pt idx="20">
                  <c:v>1.6871666663791984</c:v>
                </c:pt>
                <c:pt idx="21">
                  <c:v>1.7715000011958182</c:v>
                </c:pt>
                <c:pt idx="22">
                  <c:v>1.8556666723452508</c:v>
                </c:pt>
                <c:pt idx="23">
                  <c:v>1.9398333330173045</c:v>
                </c:pt>
                <c:pt idx="24">
                  <c:v>2.023666666354984</c:v>
                </c:pt>
                <c:pt idx="25">
                  <c:v>2.1100000070873648</c:v>
                </c:pt>
                <c:pt idx="26">
                  <c:v>2.1941666677594185</c:v>
                </c:pt>
                <c:pt idx="27">
                  <c:v>2.2778333374299109</c:v>
                </c:pt>
                <c:pt idx="28">
                  <c:v>2.3616666707675904</c:v>
                </c:pt>
                <c:pt idx="29">
                  <c:v>2.4453333404380828</c:v>
                </c:pt>
                <c:pt idx="30">
                  <c:v>2.5289999996311963</c:v>
                </c:pt>
                <c:pt idx="31">
                  <c:v>2.6158333418425173</c:v>
                </c:pt>
                <c:pt idx="32">
                  <c:v>2.700166666181758</c:v>
                </c:pt>
                <c:pt idx="33">
                  <c:v>2.7838333358522505</c:v>
                </c:pt>
                <c:pt idx="34">
                  <c:v>2.8681666706688702</c:v>
                </c:pt>
                <c:pt idx="35">
                  <c:v>2.9523333418183029</c:v>
                </c:pt>
                <c:pt idx="36">
                  <c:v>3.0360000010114163</c:v>
                </c:pt>
                <c:pt idx="37">
                  <c:v>3.1228333327453583</c:v>
                </c:pt>
                <c:pt idx="38">
                  <c:v>3.2066666660830379</c:v>
                </c:pt>
                <c:pt idx="39">
                  <c:v>3.2903333357535303</c:v>
                </c:pt>
                <c:pt idx="40">
                  <c:v>3.3740000054240227</c:v>
                </c:pt>
                <c:pt idx="41">
                  <c:v>3.4578333387617022</c:v>
                </c:pt>
                <c:pt idx="42">
                  <c:v>3.5415000084321946</c:v>
                </c:pt>
                <c:pt idx="43">
                  <c:v>3.6283333401661366</c:v>
                </c:pt>
                <c:pt idx="44">
                  <c:v>3.7119999993592501</c:v>
                </c:pt>
                <c:pt idx="45">
                  <c:v>3.7958333326969296</c:v>
                </c:pt>
                <c:pt idx="46">
                  <c:v>3.879500002367422</c:v>
                </c:pt>
                <c:pt idx="47">
                  <c:v>3.9638333371840417</c:v>
                </c:pt>
                <c:pt idx="48">
                  <c:v>4.0476666705217212</c:v>
                </c:pt>
                <c:pt idx="49">
                  <c:v>4.1343333385884762</c:v>
                </c:pt>
                <c:pt idx="50">
                  <c:v>4.2180000082589686</c:v>
                </c:pt>
                <c:pt idx="51">
                  <c:v>4.3018333415966481</c:v>
                </c:pt>
                <c:pt idx="52">
                  <c:v>4.3856666749343276</c:v>
                </c:pt>
                <c:pt idx="53">
                  <c:v>4.4696666719391942</c:v>
                </c:pt>
                <c:pt idx="54">
                  <c:v>4.5535000052768737</c:v>
                </c:pt>
                <c:pt idx="55">
                  <c:v>4.6403333370108157</c:v>
                </c:pt>
                <c:pt idx="56">
                  <c:v>4.7255000006407499</c:v>
                </c:pt>
                <c:pt idx="57">
                  <c:v>4.812333332374692</c:v>
                </c:pt>
                <c:pt idx="58">
                  <c:v>4.899166674586013</c:v>
                </c:pt>
                <c:pt idx="59">
                  <c:v>4.9830000079236925</c:v>
                </c:pt>
                <c:pt idx="60">
                  <c:v>5.0731666653882712</c:v>
                </c:pt>
                <c:pt idx="61">
                  <c:v>5.1568333350587636</c:v>
                </c:pt>
                <c:pt idx="62">
                  <c:v>5.2425000001676381</c:v>
                </c:pt>
                <c:pt idx="63">
                  <c:v>5.3266666713170707</c:v>
                </c:pt>
                <c:pt idx="64">
                  <c:v>5.4103333409875631</c:v>
                </c:pt>
                <c:pt idx="65">
                  <c:v>5.4941666743252426</c:v>
                </c:pt>
                <c:pt idx="66">
                  <c:v>5.5778333335183561</c:v>
                </c:pt>
                <c:pt idx="67">
                  <c:v>5.6646666652522981</c:v>
                </c:pt>
                <c:pt idx="68">
                  <c:v>5.7483333349227905</c:v>
                </c:pt>
                <c:pt idx="69">
                  <c:v>5.83216666826047</c:v>
                </c:pt>
                <c:pt idx="70">
                  <c:v>5.9158333379309624</c:v>
                </c:pt>
                <c:pt idx="71">
                  <c:v>5.9999999986030161</c:v>
                </c:pt>
                <c:pt idx="72">
                  <c:v>6.0838333319406956</c:v>
                </c:pt>
                <c:pt idx="73">
                  <c:v>6.1706666741520166</c:v>
                </c:pt>
                <c:pt idx="74">
                  <c:v>6.2543333333451301</c:v>
                </c:pt>
                <c:pt idx="75">
                  <c:v>6.3383333408273757</c:v>
                </c:pt>
                <c:pt idx="76">
                  <c:v>6.4223333378322423</c:v>
                </c:pt>
                <c:pt idx="77">
                  <c:v>6.5069999999832362</c:v>
                </c:pt>
                <c:pt idx="78">
                  <c:v>6.5913333347998559</c:v>
                </c:pt>
                <c:pt idx="79">
                  <c:v>6.678166666533798</c:v>
                </c:pt>
                <c:pt idx="80">
                  <c:v>6.7623333376832306</c:v>
                </c:pt>
                <c:pt idx="81">
                  <c:v>6.8466666724998504</c:v>
                </c:pt>
                <c:pt idx="82">
                  <c:v>6.9303333421703428</c:v>
                </c:pt>
                <c:pt idx="83">
                  <c:v>7.0140000013634562</c:v>
                </c:pt>
                <c:pt idx="84">
                  <c:v>7.0978333347011358</c:v>
                </c:pt>
                <c:pt idx="85">
                  <c:v>7.1846666664350778</c:v>
                </c:pt>
                <c:pt idx="86">
                  <c:v>7.2681666724383831</c:v>
                </c:pt>
                <c:pt idx="87">
                  <c:v>7.3551666678395122</c:v>
                </c:pt>
                <c:pt idx="88">
                  <c:v>7.4428333388641477</c:v>
                </c:pt>
                <c:pt idx="89">
                  <c:v>7.5304999994114041</c:v>
                </c:pt>
                <c:pt idx="90">
                  <c:v>7.6178333326242864</c:v>
                </c:pt>
                <c:pt idx="91">
                  <c:v>7.7025000052526593</c:v>
                </c:pt>
                <c:pt idx="92">
                  <c:v>7.7858333371113986</c:v>
                </c:pt>
                <c:pt idx="93">
                  <c:v>7.8720000036992133</c:v>
                </c:pt>
                <c:pt idx="94">
                  <c:v>7.9553333355579525</c:v>
                </c:pt>
                <c:pt idx="95">
                  <c:v>8.0426666687708348</c:v>
                </c:pt>
                <c:pt idx="96">
                  <c:v>8.1263333384413272</c:v>
                </c:pt>
                <c:pt idx="97">
                  <c:v>8.2136666716542095</c:v>
                </c:pt>
                <c:pt idx="98">
                  <c:v>8.2970000035129488</c:v>
                </c:pt>
                <c:pt idx="99">
                  <c:v>8.3811666746623814</c:v>
                </c:pt>
                <c:pt idx="100">
                  <c:v>8.465166671667248</c:v>
                </c:pt>
                <c:pt idx="101">
                  <c:v>8.5491666686721146</c:v>
                </c:pt>
                <c:pt idx="102">
                  <c:v>8.632833338342607</c:v>
                </c:pt>
                <c:pt idx="103">
                  <c:v>8.7201666715554893</c:v>
                </c:pt>
                <c:pt idx="104">
                  <c:v>8.8045000063721091</c:v>
                </c:pt>
                <c:pt idx="105">
                  <c:v>8.8885000033769757</c:v>
                </c:pt>
                <c:pt idx="106">
                  <c:v>8.9723333367146552</c:v>
                </c:pt>
                <c:pt idx="107">
                  <c:v>9.0561666700523347</c:v>
                </c:pt>
                <c:pt idx="108">
                  <c:v>9.1398333397228271</c:v>
                </c:pt>
                <c:pt idx="109">
                  <c:v>9.2271666729357094</c:v>
                </c:pt>
                <c:pt idx="110">
                  <c:v>9.3115000077523291</c:v>
                </c:pt>
                <c:pt idx="111">
                  <c:v>9.3951666669454426</c:v>
                </c:pt>
                <c:pt idx="112">
                  <c:v>9.478833336615935</c:v>
                </c:pt>
                <c:pt idx="113">
                  <c:v>9.5631666714325547</c:v>
                </c:pt>
                <c:pt idx="114">
                  <c:v>9.6473333321046084</c:v>
                </c:pt>
                <c:pt idx="115">
                  <c:v>9.7346666653174907</c:v>
                </c:pt>
                <c:pt idx="116">
                  <c:v>9.8184999986551702</c:v>
                </c:pt>
                <c:pt idx="117">
                  <c:v>9.9025000061374158</c:v>
                </c:pt>
                <c:pt idx="118">
                  <c:v>9.9863333394750953</c:v>
                </c:pt>
                <c:pt idx="119">
                  <c:v>10.070166672812775</c:v>
                </c:pt>
                <c:pt idx="120">
                  <c:v>10.154166669817641</c:v>
                </c:pt>
                <c:pt idx="121">
                  <c:v>10.241166665218771</c:v>
                </c:pt>
                <c:pt idx="122">
                  <c:v>10.325666674179956</c:v>
                </c:pt>
                <c:pt idx="123">
                  <c:v>10.409666671184823</c:v>
                </c:pt>
                <c:pt idx="124">
                  <c:v>10.493333340855315</c:v>
                </c:pt>
                <c:pt idx="125">
                  <c:v>10.577166674192995</c:v>
                </c:pt>
                <c:pt idx="126">
                  <c:v>10.661166671197861</c:v>
                </c:pt>
                <c:pt idx="127">
                  <c:v>10.745166668202728</c:v>
                </c:pt>
                <c:pt idx="128">
                  <c:v>10.832166674081236</c:v>
                </c:pt>
                <c:pt idx="129">
                  <c:v>10.916166671086103</c:v>
                </c:pt>
                <c:pt idx="130">
                  <c:v>10.999833340756595</c:v>
                </c:pt>
                <c:pt idx="131">
                  <c:v>11.084166665095836</c:v>
                </c:pt>
                <c:pt idx="132">
                  <c:v>11.168333336245269</c:v>
                </c:pt>
                <c:pt idx="133">
                  <c:v>11.252166669582948</c:v>
                </c:pt>
                <c:pt idx="134">
                  <c:v>11.33950000279583</c:v>
                </c:pt>
                <c:pt idx="135">
                  <c:v>11.423666673945263</c:v>
                </c:pt>
                <c:pt idx="136">
                  <c:v>11.50866667390801</c:v>
                </c:pt>
                <c:pt idx="137">
                  <c:v>11.599000005517155</c:v>
                </c:pt>
                <c:pt idx="138">
                  <c:v>11.683166666189209</c:v>
                </c:pt>
                <c:pt idx="139">
                  <c:v>11.767166673671454</c:v>
                </c:pt>
                <c:pt idx="140">
                  <c:v>11.854833334218711</c:v>
                </c:pt>
                <c:pt idx="141">
                  <c:v>11.93866666755639</c:v>
                </c:pt>
                <c:pt idx="142">
                  <c:v>12.022666675038636</c:v>
                </c:pt>
                <c:pt idx="143">
                  <c:v>12.106999999377877</c:v>
                </c:pt>
                <c:pt idx="144">
                  <c:v>12.191166670527309</c:v>
                </c:pt>
                <c:pt idx="145">
                  <c:v>12.275500005343929</c:v>
                </c:pt>
                <c:pt idx="146">
                  <c:v>12.362833338556811</c:v>
                </c:pt>
                <c:pt idx="147">
                  <c:v>12.446999999228865</c:v>
                </c:pt>
                <c:pt idx="148">
                  <c:v>12.531333334045485</c:v>
                </c:pt>
                <c:pt idx="149">
                  <c:v>12.615500005194917</c:v>
                </c:pt>
                <c:pt idx="150">
                  <c:v>12.699833340011537</c:v>
                </c:pt>
                <c:pt idx="151">
                  <c:v>12.784500002162531</c:v>
                </c:pt>
                <c:pt idx="152">
                  <c:v>12.871833335375413</c:v>
                </c:pt>
                <c:pt idx="153">
                  <c:v>12.956166670192033</c:v>
                </c:pt>
                <c:pt idx="154">
                  <c:v>13.040833332343027</c:v>
                </c:pt>
                <c:pt idx="155">
                  <c:v>13.125166667159647</c:v>
                </c:pt>
                <c:pt idx="156">
                  <c:v>13.209333338309079</c:v>
                </c:pt>
                <c:pt idx="157">
                  <c:v>13.293666673125699</c:v>
                </c:pt>
                <c:pt idx="158">
                  <c:v>13.381000006338581</c:v>
                </c:pt>
                <c:pt idx="159">
                  <c:v>13.464666665531695</c:v>
                </c:pt>
                <c:pt idx="160">
                  <c:v>13.549000000348315</c:v>
                </c:pt>
                <c:pt idx="161">
                  <c:v>13.633166671497747</c:v>
                </c:pt>
                <c:pt idx="162">
                  <c:v>13.717333332169801</c:v>
                </c:pt>
                <c:pt idx="163">
                  <c:v>13.801666666986421</c:v>
                </c:pt>
                <c:pt idx="164">
                  <c:v>13.889500001678243</c:v>
                </c:pt>
                <c:pt idx="165">
                  <c:v>13.973833336494863</c:v>
                </c:pt>
                <c:pt idx="166">
                  <c:v>14.058000007644296</c:v>
                </c:pt>
                <c:pt idx="167">
                  <c:v>14.142333331983536</c:v>
                </c:pt>
                <c:pt idx="168">
                  <c:v>14.227000004611909</c:v>
                </c:pt>
                <c:pt idx="169">
                  <c:v>14.311333339428529</c:v>
                </c:pt>
                <c:pt idx="170">
                  <c:v>14.398666672641411</c:v>
                </c:pt>
                <c:pt idx="171">
                  <c:v>14.482833333313465</c:v>
                </c:pt>
                <c:pt idx="172">
                  <c:v>14.567666669609025</c:v>
                </c:pt>
                <c:pt idx="173">
                  <c:v>14.651833340758458</c:v>
                </c:pt>
                <c:pt idx="174">
                  <c:v>14.736166665097699</c:v>
                </c:pt>
                <c:pt idx="175">
                  <c:v>14.820333336247131</c:v>
                </c:pt>
                <c:pt idx="176">
                  <c:v>14.903833331773058</c:v>
                </c:pt>
                <c:pt idx="177">
                  <c:v>14.987833339255303</c:v>
                </c:pt>
                <c:pt idx="178">
                  <c:v>15.071499998448417</c:v>
                </c:pt>
                <c:pt idx="179">
                  <c:v>15.155666669597849</c:v>
                </c:pt>
                <c:pt idx="180">
                  <c:v>15.240000004414469</c:v>
                </c:pt>
                <c:pt idx="181">
                  <c:v>15.324166665086523</c:v>
                </c:pt>
                <c:pt idx="182">
                  <c:v>15.408166672568768</c:v>
                </c:pt>
                <c:pt idx="183">
                  <c:v>15.491666668094695</c:v>
                </c:pt>
                <c:pt idx="184">
                  <c:v>15.576333340723068</c:v>
                </c:pt>
                <c:pt idx="185">
                  <c:v>15.660666675539687</c:v>
                </c:pt>
                <c:pt idx="186">
                  <c:v>15.744833336211741</c:v>
                </c:pt>
                <c:pt idx="187">
                  <c:v>15.829166671028361</c:v>
                </c:pt>
                <c:pt idx="188">
                  <c:v>15.913833333179355</c:v>
                </c:pt>
                <c:pt idx="189">
                  <c:v>15.998166667995974</c:v>
                </c:pt>
                <c:pt idx="190">
                  <c:v>16.08166667399928</c:v>
                </c:pt>
                <c:pt idx="191">
                  <c:v>16.165500007336959</c:v>
                </c:pt>
                <c:pt idx="192">
                  <c:v>16.249833342153579</c:v>
                </c:pt>
                <c:pt idx="193">
                  <c:v>16.333833339158446</c:v>
                </c:pt>
                <c:pt idx="194">
                  <c:v>16.417833336163312</c:v>
                </c:pt>
                <c:pt idx="195">
                  <c:v>16.502333334647119</c:v>
                </c:pt>
                <c:pt idx="196">
                  <c:v>16.585666666505858</c:v>
                </c:pt>
                <c:pt idx="197">
                  <c:v>16.670000001322478</c:v>
                </c:pt>
                <c:pt idx="198">
                  <c:v>16.754166672471911</c:v>
                </c:pt>
                <c:pt idx="199">
                  <c:v>16.83850000728853</c:v>
                </c:pt>
                <c:pt idx="200">
                  <c:v>16.922666667960584</c:v>
                </c:pt>
                <c:pt idx="201">
                  <c:v>17.007000002777204</c:v>
                </c:pt>
                <c:pt idx="202">
                  <c:v>17.090333334635943</c:v>
                </c:pt>
                <c:pt idx="203">
                  <c:v>17.17533333459869</c:v>
                </c:pt>
                <c:pt idx="204">
                  <c:v>17.260666672373191</c:v>
                </c:pt>
                <c:pt idx="205">
                  <c:v>17.345999999670312</c:v>
                </c:pt>
                <c:pt idx="206">
                  <c:v>17.431333337444812</c:v>
                </c:pt>
                <c:pt idx="207">
                  <c:v>17.516500001074746</c:v>
                </c:pt>
                <c:pt idx="208">
                  <c:v>17.600999999558553</c:v>
                </c:pt>
                <c:pt idx="209">
                  <c:v>17.685500008519739</c:v>
                </c:pt>
                <c:pt idx="210">
                  <c:v>17.77083333581686</c:v>
                </c:pt>
                <c:pt idx="211">
                  <c:v>17.855000006966293</c:v>
                </c:pt>
                <c:pt idx="212">
                  <c:v>17.939333341782913</c:v>
                </c:pt>
                <c:pt idx="213">
                  <c:v>18.023500002454966</c:v>
                </c:pt>
                <c:pt idx="214">
                  <c:v>18.107000008458272</c:v>
                </c:pt>
              </c:numCache>
            </c:numRef>
          </c:xVal>
          <c:yVal>
            <c:numRef>
              <c:f>Meas!$BH$2:$BH$7001</c:f>
              <c:numCache>
                <c:formatCode>General</c:formatCode>
                <c:ptCount val="7000"/>
                <c:pt idx="0">
                  <c:v>0</c:v>
                </c:pt>
                <c:pt idx="1">
                  <c:v>0.45902028563509534</c:v>
                </c:pt>
                <c:pt idx="2">
                  <c:v>0.403609590969357</c:v>
                </c:pt>
                <c:pt idx="3">
                  <c:v>0.40501731595152873</c:v>
                </c:pt>
                <c:pt idx="4">
                  <c:v>0.46020642723355742</c:v>
                </c:pt>
                <c:pt idx="5">
                  <c:v>0.43504046650915235</c:v>
                </c:pt>
                <c:pt idx="6">
                  <c:v>0.43138234951875865</c:v>
                </c:pt>
                <c:pt idx="7">
                  <c:v>0.43168379995377176</c:v>
                </c:pt>
                <c:pt idx="8">
                  <c:v>0.39802705649718201</c:v>
                </c:pt>
                <c:pt idx="9">
                  <c:v>0.45278312001435755</c:v>
                </c:pt>
                <c:pt idx="10">
                  <c:v>0.46222493246276547</c:v>
                </c:pt>
                <c:pt idx="11">
                  <c:v>0.35943260889378009</c:v>
                </c:pt>
                <c:pt idx="12">
                  <c:v>0.40689851045182263</c:v>
                </c:pt>
                <c:pt idx="13">
                  <c:v>0.48935671358064836</c:v>
                </c:pt>
                <c:pt idx="14">
                  <c:v>0.45743529092245805</c:v>
                </c:pt>
                <c:pt idx="15">
                  <c:v>0.42942587765676726</c:v>
                </c:pt>
                <c:pt idx="16">
                  <c:v>0.39192795772139488</c:v>
                </c:pt>
                <c:pt idx="17">
                  <c:v>0.41302036612803184</c:v>
                </c:pt>
                <c:pt idx="18">
                  <c:v>0.47709862303368061</c:v>
                </c:pt>
                <c:pt idx="19">
                  <c:v>0.44825058354701552</c:v>
                </c:pt>
                <c:pt idx="20">
                  <c:v>0.41896867177035352</c:v>
                </c:pt>
                <c:pt idx="21">
                  <c:v>0.39084584130889205</c:v>
                </c:pt>
                <c:pt idx="22">
                  <c:v>0.3901680743977507</c:v>
                </c:pt>
                <c:pt idx="23">
                  <c:v>0.43489994701511658</c:v>
                </c:pt>
                <c:pt idx="24">
                  <c:v>0.45387557336015832</c:v>
                </c:pt>
                <c:pt idx="25">
                  <c:v>0.45150356990889851</c:v>
                </c:pt>
                <c:pt idx="26">
                  <c:v>0.44071883139908224</c:v>
                </c:pt>
                <c:pt idx="27">
                  <c:v>0.43964917080451288</c:v>
                </c:pt>
                <c:pt idx="28">
                  <c:v>0.45746524588907816</c:v>
                </c:pt>
                <c:pt idx="29">
                  <c:v>0.464544943128891</c:v>
                </c:pt>
                <c:pt idx="30">
                  <c:v>0.45311872525281566</c:v>
                </c:pt>
                <c:pt idx="31">
                  <c:v>0.42073853952370427</c:v>
                </c:pt>
                <c:pt idx="32">
                  <c:v>0.44871409672432871</c:v>
                </c:pt>
                <c:pt idx="33">
                  <c:v>0.49375452791226376</c:v>
                </c:pt>
                <c:pt idx="34">
                  <c:v>0.50081330019035963</c:v>
                </c:pt>
                <c:pt idx="35">
                  <c:v>0.46388833752965086</c:v>
                </c:pt>
                <c:pt idx="36">
                  <c:v>0.44192162295603232</c:v>
                </c:pt>
                <c:pt idx="37">
                  <c:v>0.48504108287631548</c:v>
                </c:pt>
                <c:pt idx="38">
                  <c:v>0.50971942832532657</c:v>
                </c:pt>
                <c:pt idx="39">
                  <c:v>0.51777849676327048</c:v>
                </c:pt>
                <c:pt idx="40">
                  <c:v>0.54392243271366914</c:v>
                </c:pt>
                <c:pt idx="41">
                  <c:v>0.58409047682932913</c:v>
                </c:pt>
                <c:pt idx="42">
                  <c:v>0.52598098858265285</c:v>
                </c:pt>
                <c:pt idx="43">
                  <c:v>0.54885384738631138</c:v>
                </c:pt>
                <c:pt idx="44">
                  <c:v>0.59087076250589043</c:v>
                </c:pt>
                <c:pt idx="45">
                  <c:v>0.57651215545794265</c:v>
                </c:pt>
                <c:pt idx="46">
                  <c:v>0.61706900361826411</c:v>
                </c:pt>
                <c:pt idx="47">
                  <c:v>0.62656300871911652</c:v>
                </c:pt>
                <c:pt idx="48">
                  <c:v>0.654541226368761</c:v>
                </c:pt>
                <c:pt idx="49">
                  <c:v>0.60768958557164665</c:v>
                </c:pt>
                <c:pt idx="50">
                  <c:v>0.6385282906711045</c:v>
                </c:pt>
                <c:pt idx="51">
                  <c:v>0.70480788853177956</c:v>
                </c:pt>
                <c:pt idx="52">
                  <c:v>0.66616761412346492</c:v>
                </c:pt>
                <c:pt idx="53">
                  <c:v>0.69732150048832908</c:v>
                </c:pt>
                <c:pt idx="54">
                  <c:v>0.73369690020622513</c:v>
                </c:pt>
                <c:pt idx="55">
                  <c:v>0.7785071836701275</c:v>
                </c:pt>
                <c:pt idx="56">
                  <c:v>0.82118540643726967</c:v>
                </c:pt>
                <c:pt idx="57">
                  <c:v>0.76968205881703144</c:v>
                </c:pt>
                <c:pt idx="58">
                  <c:v>0.82397777081767454</c:v>
                </c:pt>
                <c:pt idx="59">
                  <c:v>0.85354831095905637</c:v>
                </c:pt>
                <c:pt idx="60">
                  <c:v>0.85861225264060348</c:v>
                </c:pt>
                <c:pt idx="61">
                  <c:v>0.9214529084804437</c:v>
                </c:pt>
                <c:pt idx="62">
                  <c:v>0.93888865409578959</c:v>
                </c:pt>
                <c:pt idx="63">
                  <c:v>1.01883303330967</c:v>
                </c:pt>
                <c:pt idx="64">
                  <c:v>0.98862993983927272</c:v>
                </c:pt>
                <c:pt idx="65">
                  <c:v>0.95305256455198784</c:v>
                </c:pt>
                <c:pt idx="66">
                  <c:v>1.0558853636162915</c:v>
                </c:pt>
                <c:pt idx="67">
                  <c:v>1.1037226109994636</c:v>
                </c:pt>
                <c:pt idx="68">
                  <c:v>1.1133717352910244</c:v>
                </c:pt>
                <c:pt idx="69">
                  <c:v>1.1156422497609684</c:v>
                </c:pt>
                <c:pt idx="70">
                  <c:v>1.1360674327039633</c:v>
                </c:pt>
                <c:pt idx="71">
                  <c:v>1.2027820394095183</c:v>
                </c:pt>
                <c:pt idx="72">
                  <c:v>1.2165293687234047</c:v>
                </c:pt>
                <c:pt idx="73">
                  <c:v>1.2370590861375341</c:v>
                </c:pt>
                <c:pt idx="74">
                  <c:v>1.3219529535227239</c:v>
                </c:pt>
                <c:pt idx="75">
                  <c:v>1.3550203879487515</c:v>
                </c:pt>
                <c:pt idx="76">
                  <c:v>1.3637206946076679</c:v>
                </c:pt>
                <c:pt idx="77">
                  <c:v>1.4434318201930612</c:v>
                </c:pt>
                <c:pt idx="78">
                  <c:v>1.5008700269726758</c:v>
                </c:pt>
                <c:pt idx="79">
                  <c:v>1.5122580412566371</c:v>
                </c:pt>
                <c:pt idx="80">
                  <c:v>1.5995242906866842</c:v>
                </c:pt>
                <c:pt idx="81">
                  <c:v>1.7009246829305811</c:v>
                </c:pt>
                <c:pt idx="82">
                  <c:v>1.6821747345157996</c:v>
                </c:pt>
                <c:pt idx="83">
                  <c:v>1.7353627602506723</c:v>
                </c:pt>
                <c:pt idx="84">
                  <c:v>1.8224806409507142</c:v>
                </c:pt>
                <c:pt idx="85">
                  <c:v>1.9108553209069756</c:v>
                </c:pt>
                <c:pt idx="86">
                  <c:v>1.9599332212083536</c:v>
                </c:pt>
                <c:pt idx="87">
                  <c:v>2.0351612866005926</c:v>
                </c:pt>
                <c:pt idx="88">
                  <c:v>2.1012898172745658</c:v>
                </c:pt>
                <c:pt idx="89">
                  <c:v>2.095059781455066</c:v>
                </c:pt>
                <c:pt idx="90">
                  <c:v>2.170347715676523</c:v>
                </c:pt>
                <c:pt idx="91">
                  <c:v>2.2929583051963704</c:v>
                </c:pt>
                <c:pt idx="92">
                  <c:v>2.3074290932629737</c:v>
                </c:pt>
                <c:pt idx="93">
                  <c:v>2.4447475821257347</c:v>
                </c:pt>
                <c:pt idx="94">
                  <c:v>2.4810663686110592</c:v>
                </c:pt>
                <c:pt idx="95">
                  <c:v>2.5779668792668016</c:v>
                </c:pt>
                <c:pt idx="96">
                  <c:v>2.6736004202535488</c:v>
                </c:pt>
                <c:pt idx="97">
                  <c:v>2.6988151789889008</c:v>
                </c:pt>
                <c:pt idx="98">
                  <c:v>2.7948514666344377</c:v>
                </c:pt>
                <c:pt idx="99">
                  <c:v>2.865605678037352</c:v>
                </c:pt>
                <c:pt idx="100">
                  <c:v>2.9659280752357029</c:v>
                </c:pt>
                <c:pt idx="101">
                  <c:v>3.0715069930145296</c:v>
                </c:pt>
                <c:pt idx="102">
                  <c:v>3.1810799042845703</c:v>
                </c:pt>
                <c:pt idx="103">
                  <c:v>3.2839262853058044</c:v>
                </c:pt>
                <c:pt idx="104">
                  <c:v>3.37879368922854</c:v>
                </c:pt>
                <c:pt idx="105">
                  <c:v>3.485551196453462</c:v>
                </c:pt>
                <c:pt idx="106">
                  <c:v>3.6256148324537207</c:v>
                </c:pt>
                <c:pt idx="107">
                  <c:v>3.6981186440327867</c:v>
                </c:pt>
                <c:pt idx="108">
                  <c:v>3.8549524368902328</c:v>
                </c:pt>
                <c:pt idx="109">
                  <c:v>4.0569874253937943</c:v>
                </c:pt>
                <c:pt idx="110">
                  <c:v>4.1325248998758832</c:v>
                </c:pt>
                <c:pt idx="111">
                  <c:v>4.3202771364637851</c:v>
                </c:pt>
                <c:pt idx="112">
                  <c:v>4.4478457648317322</c:v>
                </c:pt>
                <c:pt idx="113">
                  <c:v>4.556234617079931</c:v>
                </c:pt>
                <c:pt idx="114">
                  <c:v>4.7358107871594681</c:v>
                </c:pt>
                <c:pt idx="115">
                  <c:v>4.9070764579830612</c:v>
                </c:pt>
                <c:pt idx="116">
                  <c:v>4.9911784132875976</c:v>
                </c:pt>
                <c:pt idx="117">
                  <c:v>5.0560679794382457</c:v>
                </c:pt>
                <c:pt idx="118">
                  <c:v>5.2156600143016787</c:v>
                </c:pt>
                <c:pt idx="119">
                  <c:v>5.3511369361000458</c:v>
                </c:pt>
                <c:pt idx="120">
                  <c:v>5.5652751184513312</c:v>
                </c:pt>
                <c:pt idx="121">
                  <c:v>5.9066768638008798</c:v>
                </c:pt>
                <c:pt idx="122">
                  <c:v>6.0411372355109068</c:v>
                </c:pt>
                <c:pt idx="123">
                  <c:v>6.2706883957087074</c:v>
                </c:pt>
                <c:pt idx="124">
                  <c:v>6.5271859751589396</c:v>
                </c:pt>
                <c:pt idx="125">
                  <c:v>6.8187726364193271</c:v>
                </c:pt>
                <c:pt idx="126">
                  <c:v>7.0968143615917088</c:v>
                </c:pt>
                <c:pt idx="127">
                  <c:v>7.2425127721166458</c:v>
                </c:pt>
                <c:pt idx="128">
                  <c:v>7.6445814318267002</c:v>
                </c:pt>
                <c:pt idx="129">
                  <c:v>8.0014998914401936</c:v>
                </c:pt>
                <c:pt idx="130">
                  <c:v>8.2459121166450853</c:v>
                </c:pt>
                <c:pt idx="131">
                  <c:v>8.5420729011852927</c:v>
                </c:pt>
                <c:pt idx="132">
                  <c:v>8.7127570935116783</c:v>
                </c:pt>
                <c:pt idx="133">
                  <c:v>8.9333086085280051</c:v>
                </c:pt>
                <c:pt idx="134">
                  <c:v>9.3226896407801547</c:v>
                </c:pt>
                <c:pt idx="135">
                  <c:v>9.7262648884519169</c:v>
                </c:pt>
                <c:pt idx="136">
                  <c:v>10.081089264491933</c:v>
                </c:pt>
                <c:pt idx="137">
                  <c:v>10.608616893855567</c:v>
                </c:pt>
                <c:pt idx="138">
                  <c:v>10.998714158462096</c:v>
                </c:pt>
                <c:pt idx="139">
                  <c:v>11.304220525622179</c:v>
                </c:pt>
                <c:pt idx="140">
                  <c:v>11.766437748147931</c:v>
                </c:pt>
                <c:pt idx="141">
                  <c:v>12.158668093651768</c:v>
                </c:pt>
                <c:pt idx="142">
                  <c:v>12.43234436532156</c:v>
                </c:pt>
                <c:pt idx="143">
                  <c:v>12.926415319763258</c:v>
                </c:pt>
                <c:pt idx="144">
                  <c:v>13.395353590359086</c:v>
                </c:pt>
                <c:pt idx="145">
                  <c:v>13.981710977427209</c:v>
                </c:pt>
                <c:pt idx="146">
                  <c:v>14.700560495543813</c:v>
                </c:pt>
                <c:pt idx="147">
                  <c:v>15.670633359204674</c:v>
                </c:pt>
                <c:pt idx="148">
                  <c:v>16.364147791713641</c:v>
                </c:pt>
                <c:pt idx="149">
                  <c:v>17.144501052511494</c:v>
                </c:pt>
                <c:pt idx="150">
                  <c:v>17.812935463693655</c:v>
                </c:pt>
                <c:pt idx="151">
                  <c:v>18.351005360855485</c:v>
                </c:pt>
                <c:pt idx="152">
                  <c:v>18.654899040476995</c:v>
                </c:pt>
                <c:pt idx="153">
                  <c:v>18.775341906295516</c:v>
                </c:pt>
                <c:pt idx="154">
                  <c:v>18.884138048158494</c:v>
                </c:pt>
                <c:pt idx="155">
                  <c:v>19.430823641715588</c:v>
                </c:pt>
                <c:pt idx="156">
                  <c:v>20.064494393275844</c:v>
                </c:pt>
                <c:pt idx="157">
                  <c:v>20.770514612437893</c:v>
                </c:pt>
                <c:pt idx="158">
                  <c:v>21.816370008517307</c:v>
                </c:pt>
                <c:pt idx="159">
                  <c:v>23.165523271778046</c:v>
                </c:pt>
                <c:pt idx="160">
                  <c:v>24.261021577334276</c:v>
                </c:pt>
                <c:pt idx="161">
                  <c:v>24.868375238562418</c:v>
                </c:pt>
                <c:pt idx="162">
                  <c:v>25.172475009378797</c:v>
                </c:pt>
                <c:pt idx="163">
                  <c:v>25.686595972931929</c:v>
                </c:pt>
                <c:pt idx="164">
                  <c:v>25.438500293050815</c:v>
                </c:pt>
                <c:pt idx="165">
                  <c:v>24.598266238562314</c:v>
                </c:pt>
                <c:pt idx="166">
                  <c:v>23.325405864061096</c:v>
                </c:pt>
                <c:pt idx="167">
                  <c:v>21.30045588993249</c:v>
                </c:pt>
                <c:pt idx="168">
                  <c:v>18.994754274481302</c:v>
                </c:pt>
                <c:pt idx="169">
                  <c:v>16.639373154896237</c:v>
                </c:pt>
                <c:pt idx="170">
                  <c:v>14.440883249428371</c:v>
                </c:pt>
                <c:pt idx="171">
                  <c:v>12.566844927391553</c:v>
                </c:pt>
                <c:pt idx="172">
                  <c:v>11.243794618247513</c:v>
                </c:pt>
                <c:pt idx="173">
                  <c:v>9.909146590758672</c:v>
                </c:pt>
                <c:pt idx="174">
                  <c:v>9.200634504116934</c:v>
                </c:pt>
                <c:pt idx="175">
                  <c:v>8.6831674405050183</c:v>
                </c:pt>
                <c:pt idx="176">
                  <c:v>8.2722969057575995</c:v>
                </c:pt>
                <c:pt idx="177">
                  <c:v>8.8118199912752271</c:v>
                </c:pt>
                <c:pt idx="178">
                  <c:v>9.6198565430333325</c:v>
                </c:pt>
                <c:pt idx="179">
                  <c:v>10.497031040966235</c:v>
                </c:pt>
                <c:pt idx="180">
                  <c:v>11.569994269930463</c:v>
                </c:pt>
                <c:pt idx="181">
                  <c:v>12.637490740480104</c:v>
                </c:pt>
                <c:pt idx="182">
                  <c:v>11.839364635754405</c:v>
                </c:pt>
                <c:pt idx="183">
                  <c:v>9.0687636544431971</c:v>
                </c:pt>
                <c:pt idx="184">
                  <c:v>6.4041344151631234</c:v>
                </c:pt>
                <c:pt idx="185">
                  <c:v>4.7647332493973504</c:v>
                </c:pt>
                <c:pt idx="186">
                  <c:v>3.9275179699176417</c:v>
                </c:pt>
                <c:pt idx="187">
                  <c:v>3.4206850263351942</c:v>
                </c:pt>
                <c:pt idx="188">
                  <c:v>3.0147301894876009</c:v>
                </c:pt>
                <c:pt idx="189">
                  <c:v>2.7506991957693345</c:v>
                </c:pt>
                <c:pt idx="190">
                  <c:v>2.5167492467240158</c:v>
                </c:pt>
                <c:pt idx="191">
                  <c:v>2.6297533740228847</c:v>
                </c:pt>
                <c:pt idx="192">
                  <c:v>2.4289201348465186</c:v>
                </c:pt>
                <c:pt idx="193">
                  <c:v>2.3154600070623066</c:v>
                </c:pt>
                <c:pt idx="194">
                  <c:v>2.2075548009154873</c:v>
                </c:pt>
                <c:pt idx="195">
                  <c:v>2.2304571277342271</c:v>
                </c:pt>
                <c:pt idx="196">
                  <c:v>2.2963367712301785</c:v>
                </c:pt>
                <c:pt idx="197">
                  <c:v>2.3756172279742072</c:v>
                </c:pt>
                <c:pt idx="198">
                  <c:v>2.4607467746100964</c:v>
                </c:pt>
                <c:pt idx="199">
                  <c:v>2.4639740060589368</c:v>
                </c:pt>
                <c:pt idx="200">
                  <c:v>2.4400020412900996</c:v>
                </c:pt>
                <c:pt idx="201">
                  <c:v>2.4614155793232309</c:v>
                </c:pt>
                <c:pt idx="202">
                  <c:v>2.4819346248944596</c:v>
                </c:pt>
                <c:pt idx="203">
                  <c:v>2.3775935829964103</c:v>
                </c:pt>
                <c:pt idx="204">
                  <c:v>2.2045853753778859</c:v>
                </c:pt>
                <c:pt idx="205">
                  <c:v>2.1583130427105401</c:v>
                </c:pt>
                <c:pt idx="206">
                  <c:v>2.1156117233455363</c:v>
                </c:pt>
                <c:pt idx="207">
                  <c:v>2.0150366530860464</c:v>
                </c:pt>
                <c:pt idx="208">
                  <c:v>1.9756038831491944</c:v>
                </c:pt>
                <c:pt idx="209">
                  <c:v>1.9459110891365818</c:v>
                </c:pt>
                <c:pt idx="210">
                  <c:v>1.8670194755071852</c:v>
                </c:pt>
                <c:pt idx="211">
                  <c:v>1.8952269262323846</c:v>
                </c:pt>
                <c:pt idx="212">
                  <c:v>1.8530047647413703</c:v>
                </c:pt>
                <c:pt idx="213">
                  <c:v>1.8741696464492181</c:v>
                </c:pt>
                <c:pt idx="214">
                  <c:v>1.907215391191432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B-8D5E-48AD-93E9-D1BBA3BF16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8457984"/>
        <c:axId val="528461792"/>
      </c:scatterChart>
      <c:valAx>
        <c:axId val="528457984"/>
        <c:scaling>
          <c:orientation val="minMax"/>
        </c:scaling>
        <c:delete val="0"/>
        <c:axPos val="b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Temps - Tijd - Time - Zeit (min)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528461792"/>
        <c:crosses val="autoZero"/>
        <c:crossBetween val="midCat"/>
      </c:valAx>
      <c:valAx>
        <c:axId val="528461792"/>
        <c:scaling>
          <c:orientation val="minMax"/>
        </c:scaling>
        <c:delete val="0"/>
        <c:axPos val="l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Rayonnement (kW/m²)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528457984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chemeClr val="bg1"/>
        </a:solidFill>
      </c:spPr>
      <c:txPr>
        <a:bodyPr/>
        <a:lstStyle/>
        <a:p>
          <a:pPr>
            <a:defRPr sz="900"/>
          </a:pPr>
          <a:endParaRPr lang="fr-FR"/>
        </a:p>
      </c:txPr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fr-BE"/>
              <a:t>Comparaison des rayonnements émis par le pyromètre à plaque VF6 et un radiomètre de type Schmidt-Boelter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Test!$J$14:$L$14</c:f>
              <c:strCache>
                <c:ptCount val="1"/>
                <c:pt idx="0">
                  <c:v>Radiomètre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Meas!$B$2:$B$7001</c:f>
              <c:numCache>
                <c:formatCode>0.00</c:formatCode>
                <c:ptCount val="7000"/>
                <c:pt idx="0">
                  <c:v>0</c:v>
                </c:pt>
                <c:pt idx="1">
                  <c:v>8.4000007482245564E-2</c:v>
                </c:pt>
                <c:pt idx="2">
                  <c:v>0.1688333333004266</c:v>
                </c:pt>
                <c:pt idx="3">
                  <c:v>0.25250000297091901</c:v>
                </c:pt>
                <c:pt idx="4">
                  <c:v>0.33666667412035167</c:v>
                </c:pt>
                <c:pt idx="5">
                  <c:v>0.42050000745803118</c:v>
                </c:pt>
                <c:pt idx="6">
                  <c:v>0.50416666665114462</c:v>
                </c:pt>
                <c:pt idx="7">
                  <c:v>0.59100000886246562</c:v>
                </c:pt>
                <c:pt idx="8">
                  <c:v>0.67533333320170641</c:v>
                </c:pt>
                <c:pt idx="9">
                  <c:v>0.75950000435113907</c:v>
                </c:pt>
                <c:pt idx="10">
                  <c:v>0.84316667402163148</c:v>
                </c:pt>
                <c:pt idx="11">
                  <c:v>0.92700000735931098</c:v>
                </c:pt>
                <c:pt idx="12">
                  <c:v>1.0111666680313647</c:v>
                </c:pt>
                <c:pt idx="13">
                  <c:v>1.0979999997653067</c:v>
                </c:pt>
                <c:pt idx="14">
                  <c:v>1.1816666694357991</c:v>
                </c:pt>
                <c:pt idx="15">
                  <c:v>1.2655000027734786</c:v>
                </c:pt>
                <c:pt idx="16">
                  <c:v>1.349166672443971</c:v>
                </c:pt>
                <c:pt idx="17">
                  <c:v>1.4335000072605908</c:v>
                </c:pt>
                <c:pt idx="18">
                  <c:v>1.5171666664537042</c:v>
                </c:pt>
                <c:pt idx="19">
                  <c:v>1.603500007186085</c:v>
                </c:pt>
                <c:pt idx="20">
                  <c:v>1.6871666663791984</c:v>
                </c:pt>
                <c:pt idx="21">
                  <c:v>1.7715000011958182</c:v>
                </c:pt>
                <c:pt idx="22">
                  <c:v>1.8556666723452508</c:v>
                </c:pt>
                <c:pt idx="23">
                  <c:v>1.9398333330173045</c:v>
                </c:pt>
                <c:pt idx="24">
                  <c:v>2.023666666354984</c:v>
                </c:pt>
                <c:pt idx="25">
                  <c:v>2.1100000070873648</c:v>
                </c:pt>
                <c:pt idx="26">
                  <c:v>2.1941666677594185</c:v>
                </c:pt>
                <c:pt idx="27">
                  <c:v>2.2778333374299109</c:v>
                </c:pt>
                <c:pt idx="28">
                  <c:v>2.3616666707675904</c:v>
                </c:pt>
                <c:pt idx="29">
                  <c:v>2.4453333404380828</c:v>
                </c:pt>
                <c:pt idx="30">
                  <c:v>2.5289999996311963</c:v>
                </c:pt>
                <c:pt idx="31">
                  <c:v>2.6158333418425173</c:v>
                </c:pt>
                <c:pt idx="32">
                  <c:v>2.700166666181758</c:v>
                </c:pt>
                <c:pt idx="33">
                  <c:v>2.7838333358522505</c:v>
                </c:pt>
                <c:pt idx="34">
                  <c:v>2.8681666706688702</c:v>
                </c:pt>
                <c:pt idx="35">
                  <c:v>2.9523333418183029</c:v>
                </c:pt>
                <c:pt idx="36">
                  <c:v>3.0360000010114163</c:v>
                </c:pt>
                <c:pt idx="37">
                  <c:v>3.1228333327453583</c:v>
                </c:pt>
                <c:pt idx="38">
                  <c:v>3.2066666660830379</c:v>
                </c:pt>
                <c:pt idx="39">
                  <c:v>3.2903333357535303</c:v>
                </c:pt>
                <c:pt idx="40">
                  <c:v>3.3740000054240227</c:v>
                </c:pt>
                <c:pt idx="41">
                  <c:v>3.4578333387617022</c:v>
                </c:pt>
                <c:pt idx="42">
                  <c:v>3.5415000084321946</c:v>
                </c:pt>
                <c:pt idx="43">
                  <c:v>3.6283333401661366</c:v>
                </c:pt>
                <c:pt idx="44">
                  <c:v>3.7119999993592501</c:v>
                </c:pt>
                <c:pt idx="45">
                  <c:v>3.7958333326969296</c:v>
                </c:pt>
                <c:pt idx="46">
                  <c:v>3.879500002367422</c:v>
                </c:pt>
                <c:pt idx="47">
                  <c:v>3.9638333371840417</c:v>
                </c:pt>
                <c:pt idx="48">
                  <c:v>4.0476666705217212</c:v>
                </c:pt>
                <c:pt idx="49">
                  <c:v>4.1343333385884762</c:v>
                </c:pt>
                <c:pt idx="50">
                  <c:v>4.2180000082589686</c:v>
                </c:pt>
                <c:pt idx="51">
                  <c:v>4.3018333415966481</c:v>
                </c:pt>
                <c:pt idx="52">
                  <c:v>4.3856666749343276</c:v>
                </c:pt>
                <c:pt idx="53">
                  <c:v>4.4696666719391942</c:v>
                </c:pt>
                <c:pt idx="54">
                  <c:v>4.5535000052768737</c:v>
                </c:pt>
                <c:pt idx="55">
                  <c:v>4.6403333370108157</c:v>
                </c:pt>
                <c:pt idx="56">
                  <c:v>4.7255000006407499</c:v>
                </c:pt>
                <c:pt idx="57">
                  <c:v>4.812333332374692</c:v>
                </c:pt>
                <c:pt idx="58">
                  <c:v>4.899166674586013</c:v>
                </c:pt>
                <c:pt idx="59">
                  <c:v>4.9830000079236925</c:v>
                </c:pt>
                <c:pt idx="60">
                  <c:v>5.0731666653882712</c:v>
                </c:pt>
                <c:pt idx="61">
                  <c:v>5.1568333350587636</c:v>
                </c:pt>
                <c:pt idx="62">
                  <c:v>5.2425000001676381</c:v>
                </c:pt>
                <c:pt idx="63">
                  <c:v>5.3266666713170707</c:v>
                </c:pt>
                <c:pt idx="64">
                  <c:v>5.4103333409875631</c:v>
                </c:pt>
                <c:pt idx="65">
                  <c:v>5.4941666743252426</c:v>
                </c:pt>
                <c:pt idx="66">
                  <c:v>5.5778333335183561</c:v>
                </c:pt>
                <c:pt idx="67">
                  <c:v>5.6646666652522981</c:v>
                </c:pt>
                <c:pt idx="68">
                  <c:v>5.7483333349227905</c:v>
                </c:pt>
                <c:pt idx="69">
                  <c:v>5.83216666826047</c:v>
                </c:pt>
                <c:pt idx="70">
                  <c:v>5.9158333379309624</c:v>
                </c:pt>
                <c:pt idx="71">
                  <c:v>5.9999999986030161</c:v>
                </c:pt>
                <c:pt idx="72">
                  <c:v>6.0838333319406956</c:v>
                </c:pt>
                <c:pt idx="73">
                  <c:v>6.1706666741520166</c:v>
                </c:pt>
                <c:pt idx="74">
                  <c:v>6.2543333333451301</c:v>
                </c:pt>
                <c:pt idx="75">
                  <c:v>6.3383333408273757</c:v>
                </c:pt>
                <c:pt idx="76">
                  <c:v>6.4223333378322423</c:v>
                </c:pt>
                <c:pt idx="77">
                  <c:v>6.5069999999832362</c:v>
                </c:pt>
                <c:pt idx="78">
                  <c:v>6.5913333347998559</c:v>
                </c:pt>
                <c:pt idx="79">
                  <c:v>6.678166666533798</c:v>
                </c:pt>
                <c:pt idx="80">
                  <c:v>6.7623333376832306</c:v>
                </c:pt>
                <c:pt idx="81">
                  <c:v>6.8466666724998504</c:v>
                </c:pt>
                <c:pt idx="82">
                  <c:v>6.9303333421703428</c:v>
                </c:pt>
                <c:pt idx="83">
                  <c:v>7.0140000013634562</c:v>
                </c:pt>
                <c:pt idx="84">
                  <c:v>7.0978333347011358</c:v>
                </c:pt>
                <c:pt idx="85">
                  <c:v>7.1846666664350778</c:v>
                </c:pt>
                <c:pt idx="86">
                  <c:v>7.2681666724383831</c:v>
                </c:pt>
                <c:pt idx="87">
                  <c:v>7.3551666678395122</c:v>
                </c:pt>
                <c:pt idx="88">
                  <c:v>7.4428333388641477</c:v>
                </c:pt>
                <c:pt idx="89">
                  <c:v>7.5304999994114041</c:v>
                </c:pt>
                <c:pt idx="90">
                  <c:v>7.6178333326242864</c:v>
                </c:pt>
                <c:pt idx="91">
                  <c:v>7.7025000052526593</c:v>
                </c:pt>
                <c:pt idx="92">
                  <c:v>7.7858333371113986</c:v>
                </c:pt>
                <c:pt idx="93">
                  <c:v>7.8720000036992133</c:v>
                </c:pt>
                <c:pt idx="94">
                  <c:v>7.9553333355579525</c:v>
                </c:pt>
                <c:pt idx="95">
                  <c:v>8.0426666687708348</c:v>
                </c:pt>
                <c:pt idx="96">
                  <c:v>8.1263333384413272</c:v>
                </c:pt>
                <c:pt idx="97">
                  <c:v>8.2136666716542095</c:v>
                </c:pt>
                <c:pt idx="98">
                  <c:v>8.2970000035129488</c:v>
                </c:pt>
                <c:pt idx="99">
                  <c:v>8.3811666746623814</c:v>
                </c:pt>
                <c:pt idx="100">
                  <c:v>8.465166671667248</c:v>
                </c:pt>
                <c:pt idx="101">
                  <c:v>8.5491666686721146</c:v>
                </c:pt>
                <c:pt idx="102">
                  <c:v>8.632833338342607</c:v>
                </c:pt>
                <c:pt idx="103">
                  <c:v>8.7201666715554893</c:v>
                </c:pt>
                <c:pt idx="104">
                  <c:v>8.8045000063721091</c:v>
                </c:pt>
                <c:pt idx="105">
                  <c:v>8.8885000033769757</c:v>
                </c:pt>
                <c:pt idx="106">
                  <c:v>8.9723333367146552</c:v>
                </c:pt>
                <c:pt idx="107">
                  <c:v>9.0561666700523347</c:v>
                </c:pt>
                <c:pt idx="108">
                  <c:v>9.1398333397228271</c:v>
                </c:pt>
                <c:pt idx="109">
                  <c:v>9.2271666729357094</c:v>
                </c:pt>
                <c:pt idx="110">
                  <c:v>9.3115000077523291</c:v>
                </c:pt>
                <c:pt idx="111">
                  <c:v>9.3951666669454426</c:v>
                </c:pt>
                <c:pt idx="112">
                  <c:v>9.478833336615935</c:v>
                </c:pt>
                <c:pt idx="113">
                  <c:v>9.5631666714325547</c:v>
                </c:pt>
                <c:pt idx="114">
                  <c:v>9.6473333321046084</c:v>
                </c:pt>
                <c:pt idx="115">
                  <c:v>9.7346666653174907</c:v>
                </c:pt>
                <c:pt idx="116">
                  <c:v>9.8184999986551702</c:v>
                </c:pt>
                <c:pt idx="117">
                  <c:v>9.9025000061374158</c:v>
                </c:pt>
                <c:pt idx="118">
                  <c:v>9.9863333394750953</c:v>
                </c:pt>
                <c:pt idx="119">
                  <c:v>10.070166672812775</c:v>
                </c:pt>
                <c:pt idx="120">
                  <c:v>10.154166669817641</c:v>
                </c:pt>
                <c:pt idx="121">
                  <c:v>10.241166665218771</c:v>
                </c:pt>
                <c:pt idx="122">
                  <c:v>10.325666674179956</c:v>
                </c:pt>
                <c:pt idx="123">
                  <c:v>10.409666671184823</c:v>
                </c:pt>
                <c:pt idx="124">
                  <c:v>10.493333340855315</c:v>
                </c:pt>
                <c:pt idx="125">
                  <c:v>10.577166674192995</c:v>
                </c:pt>
                <c:pt idx="126">
                  <c:v>10.661166671197861</c:v>
                </c:pt>
                <c:pt idx="127">
                  <c:v>10.745166668202728</c:v>
                </c:pt>
                <c:pt idx="128">
                  <c:v>10.832166674081236</c:v>
                </c:pt>
                <c:pt idx="129">
                  <c:v>10.916166671086103</c:v>
                </c:pt>
                <c:pt idx="130">
                  <c:v>10.999833340756595</c:v>
                </c:pt>
                <c:pt idx="131">
                  <c:v>11.084166665095836</c:v>
                </c:pt>
                <c:pt idx="132">
                  <c:v>11.168333336245269</c:v>
                </c:pt>
                <c:pt idx="133">
                  <c:v>11.252166669582948</c:v>
                </c:pt>
                <c:pt idx="134">
                  <c:v>11.33950000279583</c:v>
                </c:pt>
                <c:pt idx="135">
                  <c:v>11.423666673945263</c:v>
                </c:pt>
                <c:pt idx="136">
                  <c:v>11.50866667390801</c:v>
                </c:pt>
                <c:pt idx="137">
                  <c:v>11.599000005517155</c:v>
                </c:pt>
                <c:pt idx="138">
                  <c:v>11.683166666189209</c:v>
                </c:pt>
                <c:pt idx="139">
                  <c:v>11.767166673671454</c:v>
                </c:pt>
                <c:pt idx="140">
                  <c:v>11.854833334218711</c:v>
                </c:pt>
                <c:pt idx="141">
                  <c:v>11.93866666755639</c:v>
                </c:pt>
                <c:pt idx="142">
                  <c:v>12.022666675038636</c:v>
                </c:pt>
                <c:pt idx="143">
                  <c:v>12.106999999377877</c:v>
                </c:pt>
                <c:pt idx="144">
                  <c:v>12.191166670527309</c:v>
                </c:pt>
                <c:pt idx="145">
                  <c:v>12.275500005343929</c:v>
                </c:pt>
                <c:pt idx="146">
                  <c:v>12.362833338556811</c:v>
                </c:pt>
                <c:pt idx="147">
                  <c:v>12.446999999228865</c:v>
                </c:pt>
                <c:pt idx="148">
                  <c:v>12.531333334045485</c:v>
                </c:pt>
                <c:pt idx="149">
                  <c:v>12.615500005194917</c:v>
                </c:pt>
                <c:pt idx="150">
                  <c:v>12.699833340011537</c:v>
                </c:pt>
                <c:pt idx="151">
                  <c:v>12.784500002162531</c:v>
                </c:pt>
                <c:pt idx="152">
                  <c:v>12.871833335375413</c:v>
                </c:pt>
                <c:pt idx="153">
                  <c:v>12.956166670192033</c:v>
                </c:pt>
                <c:pt idx="154">
                  <c:v>13.040833332343027</c:v>
                </c:pt>
                <c:pt idx="155">
                  <c:v>13.125166667159647</c:v>
                </c:pt>
                <c:pt idx="156">
                  <c:v>13.209333338309079</c:v>
                </c:pt>
                <c:pt idx="157">
                  <c:v>13.293666673125699</c:v>
                </c:pt>
                <c:pt idx="158">
                  <c:v>13.381000006338581</c:v>
                </c:pt>
                <c:pt idx="159">
                  <c:v>13.464666665531695</c:v>
                </c:pt>
                <c:pt idx="160">
                  <c:v>13.549000000348315</c:v>
                </c:pt>
                <c:pt idx="161">
                  <c:v>13.633166671497747</c:v>
                </c:pt>
                <c:pt idx="162">
                  <c:v>13.717333332169801</c:v>
                </c:pt>
                <c:pt idx="163">
                  <c:v>13.801666666986421</c:v>
                </c:pt>
                <c:pt idx="164">
                  <c:v>13.889500001678243</c:v>
                </c:pt>
                <c:pt idx="165">
                  <c:v>13.973833336494863</c:v>
                </c:pt>
                <c:pt idx="166">
                  <c:v>14.058000007644296</c:v>
                </c:pt>
                <c:pt idx="167">
                  <c:v>14.142333331983536</c:v>
                </c:pt>
                <c:pt idx="168">
                  <c:v>14.227000004611909</c:v>
                </c:pt>
                <c:pt idx="169">
                  <c:v>14.311333339428529</c:v>
                </c:pt>
                <c:pt idx="170">
                  <c:v>14.398666672641411</c:v>
                </c:pt>
                <c:pt idx="171">
                  <c:v>14.482833333313465</c:v>
                </c:pt>
                <c:pt idx="172">
                  <c:v>14.567666669609025</c:v>
                </c:pt>
                <c:pt idx="173">
                  <c:v>14.651833340758458</c:v>
                </c:pt>
                <c:pt idx="174">
                  <c:v>14.736166665097699</c:v>
                </c:pt>
                <c:pt idx="175">
                  <c:v>14.820333336247131</c:v>
                </c:pt>
                <c:pt idx="176">
                  <c:v>14.903833331773058</c:v>
                </c:pt>
                <c:pt idx="177">
                  <c:v>14.987833339255303</c:v>
                </c:pt>
                <c:pt idx="178">
                  <c:v>15.071499998448417</c:v>
                </c:pt>
                <c:pt idx="179">
                  <c:v>15.155666669597849</c:v>
                </c:pt>
                <c:pt idx="180">
                  <c:v>15.240000004414469</c:v>
                </c:pt>
                <c:pt idx="181">
                  <c:v>15.324166665086523</c:v>
                </c:pt>
                <c:pt idx="182">
                  <c:v>15.408166672568768</c:v>
                </c:pt>
                <c:pt idx="183">
                  <c:v>15.491666668094695</c:v>
                </c:pt>
                <c:pt idx="184">
                  <c:v>15.576333340723068</c:v>
                </c:pt>
                <c:pt idx="185">
                  <c:v>15.660666675539687</c:v>
                </c:pt>
                <c:pt idx="186">
                  <c:v>15.744833336211741</c:v>
                </c:pt>
                <c:pt idx="187">
                  <c:v>15.829166671028361</c:v>
                </c:pt>
                <c:pt idx="188">
                  <c:v>15.913833333179355</c:v>
                </c:pt>
                <c:pt idx="189">
                  <c:v>15.998166667995974</c:v>
                </c:pt>
                <c:pt idx="190">
                  <c:v>16.08166667399928</c:v>
                </c:pt>
                <c:pt idx="191">
                  <c:v>16.165500007336959</c:v>
                </c:pt>
                <c:pt idx="192">
                  <c:v>16.249833342153579</c:v>
                </c:pt>
                <c:pt idx="193">
                  <c:v>16.333833339158446</c:v>
                </c:pt>
                <c:pt idx="194">
                  <c:v>16.417833336163312</c:v>
                </c:pt>
                <c:pt idx="195">
                  <c:v>16.502333334647119</c:v>
                </c:pt>
                <c:pt idx="196">
                  <c:v>16.585666666505858</c:v>
                </c:pt>
                <c:pt idx="197">
                  <c:v>16.670000001322478</c:v>
                </c:pt>
                <c:pt idx="198">
                  <c:v>16.754166672471911</c:v>
                </c:pt>
                <c:pt idx="199">
                  <c:v>16.83850000728853</c:v>
                </c:pt>
                <c:pt idx="200">
                  <c:v>16.922666667960584</c:v>
                </c:pt>
                <c:pt idx="201">
                  <c:v>17.007000002777204</c:v>
                </c:pt>
                <c:pt idx="202">
                  <c:v>17.090333334635943</c:v>
                </c:pt>
                <c:pt idx="203">
                  <c:v>17.17533333459869</c:v>
                </c:pt>
                <c:pt idx="204">
                  <c:v>17.260666672373191</c:v>
                </c:pt>
                <c:pt idx="205">
                  <c:v>17.345999999670312</c:v>
                </c:pt>
                <c:pt idx="206">
                  <c:v>17.431333337444812</c:v>
                </c:pt>
                <c:pt idx="207">
                  <c:v>17.516500001074746</c:v>
                </c:pt>
                <c:pt idx="208">
                  <c:v>17.600999999558553</c:v>
                </c:pt>
                <c:pt idx="209">
                  <c:v>17.685500008519739</c:v>
                </c:pt>
                <c:pt idx="210">
                  <c:v>17.77083333581686</c:v>
                </c:pt>
                <c:pt idx="211">
                  <c:v>17.855000006966293</c:v>
                </c:pt>
                <c:pt idx="212">
                  <c:v>17.939333341782913</c:v>
                </c:pt>
                <c:pt idx="213">
                  <c:v>18.023500002454966</c:v>
                </c:pt>
                <c:pt idx="214">
                  <c:v>18.107000008458272</c:v>
                </c:pt>
              </c:numCache>
            </c:numRef>
          </c:xVal>
          <c:yVal>
            <c:numRef>
              <c:f>Meas!$K$2:$K$7001</c:f>
              <c:numCache>
                <c:formatCode>General</c:formatCode>
                <c:ptCount val="7000"/>
                <c:pt idx="0">
                  <c:v>0.53540201300000001</c:v>
                </c:pt>
                <c:pt idx="1">
                  <c:v>0.57662702600000004</c:v>
                </c:pt>
                <c:pt idx="2">
                  <c:v>0.57662702600000004</c:v>
                </c:pt>
                <c:pt idx="3">
                  <c:v>0.53540201300000001</c:v>
                </c:pt>
                <c:pt idx="4">
                  <c:v>0.61785203799999999</c:v>
                </c:pt>
                <c:pt idx="5">
                  <c:v>0.57662702600000004</c:v>
                </c:pt>
                <c:pt idx="6">
                  <c:v>0.57662702600000004</c:v>
                </c:pt>
                <c:pt idx="7">
                  <c:v>0.49417699999999998</c:v>
                </c:pt>
                <c:pt idx="8">
                  <c:v>0.57662702600000004</c:v>
                </c:pt>
                <c:pt idx="9">
                  <c:v>0.57662702600000004</c:v>
                </c:pt>
                <c:pt idx="10">
                  <c:v>0.53540201300000001</c:v>
                </c:pt>
                <c:pt idx="11">
                  <c:v>0.452951987</c:v>
                </c:pt>
                <c:pt idx="12">
                  <c:v>0.49417699999999998</c:v>
                </c:pt>
                <c:pt idx="13">
                  <c:v>0.57662702600000004</c:v>
                </c:pt>
                <c:pt idx="14">
                  <c:v>0.57662702600000004</c:v>
                </c:pt>
                <c:pt idx="15">
                  <c:v>0.53540201300000001</c:v>
                </c:pt>
                <c:pt idx="16">
                  <c:v>0.53540201300000001</c:v>
                </c:pt>
                <c:pt idx="17">
                  <c:v>0.49417699999999998</c:v>
                </c:pt>
                <c:pt idx="18">
                  <c:v>0.53540201300000001</c:v>
                </c:pt>
                <c:pt idx="19">
                  <c:v>0.49417699999999998</c:v>
                </c:pt>
                <c:pt idx="20">
                  <c:v>0.53540201300000001</c:v>
                </c:pt>
                <c:pt idx="21">
                  <c:v>0.49417699999999998</c:v>
                </c:pt>
                <c:pt idx="22">
                  <c:v>0.49417699999999998</c:v>
                </c:pt>
                <c:pt idx="23">
                  <c:v>0.57662702600000004</c:v>
                </c:pt>
                <c:pt idx="24">
                  <c:v>0.57662702600000004</c:v>
                </c:pt>
                <c:pt idx="25">
                  <c:v>0.53540201300000001</c:v>
                </c:pt>
                <c:pt idx="26">
                  <c:v>0.57662702600000004</c:v>
                </c:pt>
                <c:pt idx="27">
                  <c:v>0.53540201300000001</c:v>
                </c:pt>
                <c:pt idx="28">
                  <c:v>0.61785203799999999</c:v>
                </c:pt>
                <c:pt idx="29">
                  <c:v>0.61785203799999999</c:v>
                </c:pt>
                <c:pt idx="30">
                  <c:v>0.57662702600000004</c:v>
                </c:pt>
                <c:pt idx="31">
                  <c:v>0.57662702600000004</c:v>
                </c:pt>
                <c:pt idx="32">
                  <c:v>0.61785203799999999</c:v>
                </c:pt>
                <c:pt idx="33">
                  <c:v>0.61785203799999999</c:v>
                </c:pt>
                <c:pt idx="34">
                  <c:v>0.61785203799999999</c:v>
                </c:pt>
                <c:pt idx="35">
                  <c:v>0.65907705100000002</c:v>
                </c:pt>
                <c:pt idx="36">
                  <c:v>0.74152707699999998</c:v>
                </c:pt>
                <c:pt idx="37">
                  <c:v>0.65907705100000002</c:v>
                </c:pt>
                <c:pt idx="38">
                  <c:v>0.65907705100000002</c:v>
                </c:pt>
                <c:pt idx="39">
                  <c:v>0.74152707699999998</c:v>
                </c:pt>
                <c:pt idx="40">
                  <c:v>0.78275209000000001</c:v>
                </c:pt>
                <c:pt idx="41">
                  <c:v>0.78275209000000001</c:v>
                </c:pt>
                <c:pt idx="42">
                  <c:v>0.74152707699999998</c:v>
                </c:pt>
                <c:pt idx="43">
                  <c:v>0.78275209000000001</c:v>
                </c:pt>
                <c:pt idx="44">
                  <c:v>0.78275209000000001</c:v>
                </c:pt>
                <c:pt idx="45">
                  <c:v>0.78275209000000001</c:v>
                </c:pt>
                <c:pt idx="46">
                  <c:v>0.86520211599999997</c:v>
                </c:pt>
                <c:pt idx="47">
                  <c:v>0.82397710300000004</c:v>
                </c:pt>
                <c:pt idx="48">
                  <c:v>0.90642712800000003</c:v>
                </c:pt>
                <c:pt idx="49">
                  <c:v>0.90642712800000003</c:v>
                </c:pt>
                <c:pt idx="50">
                  <c:v>0.98836184199999999</c:v>
                </c:pt>
                <c:pt idx="51">
                  <c:v>0.94713682899999996</c:v>
                </c:pt>
                <c:pt idx="52">
                  <c:v>0.98836184199999999</c:v>
                </c:pt>
                <c:pt idx="53">
                  <c:v>1.0295868500000001</c:v>
                </c:pt>
                <c:pt idx="54">
                  <c:v>1.15326189</c:v>
                </c:pt>
                <c:pt idx="55">
                  <c:v>1.07081187</c:v>
                </c:pt>
                <c:pt idx="56">
                  <c:v>1.11203688</c:v>
                </c:pt>
                <c:pt idx="57">
                  <c:v>1.19448691</c:v>
                </c:pt>
                <c:pt idx="58">
                  <c:v>1.23571192</c:v>
                </c:pt>
                <c:pt idx="59">
                  <c:v>1.23571192</c:v>
                </c:pt>
                <c:pt idx="60">
                  <c:v>1.27693693</c:v>
                </c:pt>
                <c:pt idx="61">
                  <c:v>1.31816194</c:v>
                </c:pt>
                <c:pt idx="62">
                  <c:v>1.31816194</c:v>
                </c:pt>
                <c:pt idx="63">
                  <c:v>1.31816194</c:v>
                </c:pt>
                <c:pt idx="64">
                  <c:v>1.4006119699999999</c:v>
                </c:pt>
                <c:pt idx="65">
                  <c:v>1.4418369799999999</c:v>
                </c:pt>
                <c:pt idx="66">
                  <c:v>1.4418369799999999</c:v>
                </c:pt>
                <c:pt idx="67">
                  <c:v>1.4830620000000001</c:v>
                </c:pt>
                <c:pt idx="68">
                  <c:v>1.5242870100000001</c:v>
                </c:pt>
                <c:pt idx="69">
                  <c:v>1.5655120199999999</c:v>
                </c:pt>
                <c:pt idx="70">
                  <c:v>1.6479620500000001</c:v>
                </c:pt>
                <c:pt idx="71">
                  <c:v>1.7304120700000001</c:v>
                </c:pt>
                <c:pt idx="72">
                  <c:v>1.77163709</c:v>
                </c:pt>
                <c:pt idx="73">
                  <c:v>1.8535718000000001</c:v>
                </c:pt>
                <c:pt idx="74">
                  <c:v>1.8535718000000001</c:v>
                </c:pt>
                <c:pt idx="75">
                  <c:v>1.8947968100000001</c:v>
                </c:pt>
                <c:pt idx="76">
                  <c:v>1.9772468400000001</c:v>
                </c:pt>
                <c:pt idx="77">
                  <c:v>2.0596968599999999</c:v>
                </c:pt>
                <c:pt idx="78">
                  <c:v>2.1421468899999998</c:v>
                </c:pt>
                <c:pt idx="79">
                  <c:v>2.2245969099999998</c:v>
                </c:pt>
                <c:pt idx="80">
                  <c:v>2.3070469400000002</c:v>
                </c:pt>
                <c:pt idx="81">
                  <c:v>2.34827195</c:v>
                </c:pt>
                <c:pt idx="82">
                  <c:v>2.5543970200000001</c:v>
                </c:pt>
                <c:pt idx="83">
                  <c:v>2.513172</c:v>
                </c:pt>
                <c:pt idx="84">
                  <c:v>2.5956220299999999</c:v>
                </c:pt>
                <c:pt idx="85">
                  <c:v>2.8012317800000002</c:v>
                </c:pt>
                <c:pt idx="86">
                  <c:v>2.84245679</c:v>
                </c:pt>
                <c:pt idx="87">
                  <c:v>2.84245679</c:v>
                </c:pt>
                <c:pt idx="88">
                  <c:v>2.8836818100000001</c:v>
                </c:pt>
                <c:pt idx="89">
                  <c:v>3.0485818600000001</c:v>
                </c:pt>
                <c:pt idx="90">
                  <c:v>3.1722568999999998</c:v>
                </c:pt>
                <c:pt idx="91">
                  <c:v>3.2547069199999998</c:v>
                </c:pt>
                <c:pt idx="92">
                  <c:v>3.46083199</c:v>
                </c:pt>
                <c:pt idx="93">
                  <c:v>3.5839917099999998</c:v>
                </c:pt>
                <c:pt idx="94">
                  <c:v>3.70766675</c:v>
                </c:pt>
                <c:pt idx="95">
                  <c:v>3.70766675</c:v>
                </c:pt>
                <c:pt idx="96">
                  <c:v>3.79011678</c:v>
                </c:pt>
                <c:pt idx="97">
                  <c:v>3.8725668</c:v>
                </c:pt>
                <c:pt idx="98">
                  <c:v>4.0374668500000004</c:v>
                </c:pt>
                <c:pt idx="99">
                  <c:v>4.2435919200000001</c:v>
                </c:pt>
                <c:pt idx="100">
                  <c:v>4.3672669600000003</c:v>
                </c:pt>
                <c:pt idx="101">
                  <c:v>4.3672669600000003</c:v>
                </c:pt>
                <c:pt idx="102">
                  <c:v>4.6141017199999999</c:v>
                </c:pt>
                <c:pt idx="103">
                  <c:v>4.73777676</c:v>
                </c:pt>
                <c:pt idx="104">
                  <c:v>5.1088018799999997</c:v>
                </c:pt>
                <c:pt idx="105">
                  <c:v>5.1500268900000004</c:v>
                </c:pt>
                <c:pt idx="106">
                  <c:v>5.3556366400000002</c:v>
                </c:pt>
                <c:pt idx="107">
                  <c:v>5.4380866699999997</c:v>
                </c:pt>
                <c:pt idx="108">
                  <c:v>5.7678867699999996</c:v>
                </c:pt>
                <c:pt idx="109">
                  <c:v>6.0564618599999998</c:v>
                </c:pt>
                <c:pt idx="110">
                  <c:v>6.0976868700000004</c:v>
                </c:pt>
                <c:pt idx="111">
                  <c:v>6.3857466499999997</c:v>
                </c:pt>
                <c:pt idx="112">
                  <c:v>6.5506466999999997</c:v>
                </c:pt>
                <c:pt idx="113">
                  <c:v>6.7155467499999997</c:v>
                </c:pt>
                <c:pt idx="114">
                  <c:v>6.9216718200000003</c:v>
                </c:pt>
                <c:pt idx="115">
                  <c:v>6.96289683</c:v>
                </c:pt>
                <c:pt idx="116">
                  <c:v>7.3334066299999998</c:v>
                </c:pt>
                <c:pt idx="117">
                  <c:v>7.62198172</c:v>
                </c:pt>
                <c:pt idx="118">
                  <c:v>7.7044317500000004</c:v>
                </c:pt>
                <c:pt idx="119">
                  <c:v>8.2398416000000001</c:v>
                </c:pt>
                <c:pt idx="120">
                  <c:v>8.4459666700000007</c:v>
                </c:pt>
                <c:pt idx="121">
                  <c:v>8.8577014799999993</c:v>
                </c:pt>
                <c:pt idx="122">
                  <c:v>9.2287265999999999</c:v>
                </c:pt>
                <c:pt idx="123">
                  <c:v>9.7229114400000007</c:v>
                </c:pt>
                <c:pt idx="124">
                  <c:v>10.2176116</c:v>
                </c:pt>
                <c:pt idx="125">
                  <c:v>10.300061599999999</c:v>
                </c:pt>
                <c:pt idx="126">
                  <c:v>10.835471500000001</c:v>
                </c:pt>
                <c:pt idx="127">
                  <c:v>11.6594564</c:v>
                </c:pt>
                <c:pt idx="128">
                  <c:v>11.5770064</c:v>
                </c:pt>
                <c:pt idx="129">
                  <c:v>11.948031500000001</c:v>
                </c:pt>
                <c:pt idx="130">
                  <c:v>12.2366066</c:v>
                </c:pt>
                <c:pt idx="131">
                  <c:v>12.277316300000001</c:v>
                </c:pt>
                <c:pt idx="132">
                  <c:v>13.5547764</c:v>
                </c:pt>
                <c:pt idx="133">
                  <c:v>13.9258015</c:v>
                </c:pt>
                <c:pt idx="134">
                  <c:v>15.2439713</c:v>
                </c:pt>
                <c:pt idx="135">
                  <c:v>15.4500964</c:v>
                </c:pt>
                <c:pt idx="136">
                  <c:v>16.3565313</c:v>
                </c:pt>
                <c:pt idx="137">
                  <c:v>16.521431400000001</c:v>
                </c:pt>
                <c:pt idx="138">
                  <c:v>17.180516300000001</c:v>
                </c:pt>
                <c:pt idx="139">
                  <c:v>17.633476099999999</c:v>
                </c:pt>
                <c:pt idx="140">
                  <c:v>18.210626300000001</c:v>
                </c:pt>
                <c:pt idx="141">
                  <c:v>18.581136099999998</c:v>
                </c:pt>
                <c:pt idx="142">
                  <c:v>20.105430900000002</c:v>
                </c:pt>
                <c:pt idx="143">
                  <c:v>20.888706200000001</c:v>
                </c:pt>
                <c:pt idx="144">
                  <c:v>21.176765899999999</c:v>
                </c:pt>
                <c:pt idx="145">
                  <c:v>22.824735799999999</c:v>
                </c:pt>
                <c:pt idx="146">
                  <c:v>24.431996000000002</c:v>
                </c:pt>
                <c:pt idx="147">
                  <c:v>25.0086309</c:v>
                </c:pt>
                <c:pt idx="148">
                  <c:v>26.3268007</c:v>
                </c:pt>
                <c:pt idx="149">
                  <c:v>26.244350699999998</c:v>
                </c:pt>
                <c:pt idx="150">
                  <c:v>27.0276259</c:v>
                </c:pt>
                <c:pt idx="151">
                  <c:v>27.439360700000002</c:v>
                </c:pt>
                <c:pt idx="152">
                  <c:v>28.057220600000001</c:v>
                </c:pt>
                <c:pt idx="153">
                  <c:v>28.634370799999999</c:v>
                </c:pt>
                <c:pt idx="154">
                  <c:v>29.128555599999999</c:v>
                </c:pt>
                <c:pt idx="155">
                  <c:v>29.952540599999999</c:v>
                </c:pt>
                <c:pt idx="156">
                  <c:v>30.776525500000002</c:v>
                </c:pt>
                <c:pt idx="157">
                  <c:v>51.253504700000001</c:v>
                </c:pt>
                <c:pt idx="158">
                  <c:v>34.2373653</c:v>
                </c:pt>
                <c:pt idx="159">
                  <c:v>33.9905306</c:v>
                </c:pt>
                <c:pt idx="160">
                  <c:v>34.649615500000003</c:v>
                </c:pt>
                <c:pt idx="161">
                  <c:v>35.226250299999997</c:v>
                </c:pt>
                <c:pt idx="162">
                  <c:v>35.720950500000001</c:v>
                </c:pt>
                <c:pt idx="163">
                  <c:v>33.166030300000003</c:v>
                </c:pt>
                <c:pt idx="164">
                  <c:v>31.1887756</c:v>
                </c:pt>
                <c:pt idx="165">
                  <c:v>29.582030799999998</c:v>
                </c:pt>
                <c:pt idx="166">
                  <c:v>25.6677158</c:v>
                </c:pt>
                <c:pt idx="167">
                  <c:v>23.319436</c:v>
                </c:pt>
                <c:pt idx="168">
                  <c:v>19.776146099999998</c:v>
                </c:pt>
                <c:pt idx="169">
                  <c:v>17.551026100000001</c:v>
                </c:pt>
                <c:pt idx="170">
                  <c:v>15.202746299999999</c:v>
                </c:pt>
                <c:pt idx="171">
                  <c:v>13.9258015</c:v>
                </c:pt>
                <c:pt idx="172">
                  <c:v>13.101816599999999</c:v>
                </c:pt>
                <c:pt idx="173">
                  <c:v>13.2249763</c:v>
                </c:pt>
                <c:pt idx="174">
                  <c:v>12.071706499999999</c:v>
                </c:pt>
                <c:pt idx="175">
                  <c:v>13.4723264</c:v>
                </c:pt>
                <c:pt idx="176">
                  <c:v>14.4612114</c:v>
                </c:pt>
                <c:pt idx="177">
                  <c:v>16.274081299999999</c:v>
                </c:pt>
                <c:pt idx="178">
                  <c:v>17.4690914</c:v>
                </c:pt>
                <c:pt idx="179">
                  <c:v>18.704811100000001</c:v>
                </c:pt>
                <c:pt idx="180">
                  <c:v>19.405121000000001</c:v>
                </c:pt>
                <c:pt idx="181">
                  <c:v>9.51730169</c:v>
                </c:pt>
                <c:pt idx="182">
                  <c:v>4.6965517500000002</c:v>
                </c:pt>
                <c:pt idx="183">
                  <c:v>3.9962418400000002</c:v>
                </c:pt>
                <c:pt idx="184">
                  <c:v>3.6664417399999998</c:v>
                </c:pt>
                <c:pt idx="185">
                  <c:v>3.4196069800000002</c:v>
                </c:pt>
                <c:pt idx="186">
                  <c:v>2.7187817600000002</c:v>
                </c:pt>
                <c:pt idx="187">
                  <c:v>2.4307219799999999</c:v>
                </c:pt>
                <c:pt idx="188">
                  <c:v>2.3894969700000002</c:v>
                </c:pt>
                <c:pt idx="189">
                  <c:v>2.1421468899999998</c:v>
                </c:pt>
                <c:pt idx="190">
                  <c:v>2.10092188</c:v>
                </c:pt>
                <c:pt idx="191">
                  <c:v>1.8535718000000001</c:v>
                </c:pt>
                <c:pt idx="192">
                  <c:v>2.10092188</c:v>
                </c:pt>
                <c:pt idx="193">
                  <c:v>1.8123467900000001</c:v>
                </c:pt>
                <c:pt idx="194">
                  <c:v>1.6891870600000001</c:v>
                </c:pt>
                <c:pt idx="195">
                  <c:v>1.6479620500000001</c:v>
                </c:pt>
                <c:pt idx="196">
                  <c:v>1.6067370299999999</c:v>
                </c:pt>
                <c:pt idx="197">
                  <c:v>1.6891870600000001</c:v>
                </c:pt>
                <c:pt idx="198">
                  <c:v>1.8535718000000001</c:v>
                </c:pt>
                <c:pt idx="199">
                  <c:v>1.8535718000000001</c:v>
                </c:pt>
                <c:pt idx="200">
                  <c:v>1.8535718000000001</c:v>
                </c:pt>
                <c:pt idx="201">
                  <c:v>1.77163709</c:v>
                </c:pt>
                <c:pt idx="202">
                  <c:v>1.3593869599999999</c:v>
                </c:pt>
                <c:pt idx="203">
                  <c:v>1.27693693</c:v>
                </c:pt>
                <c:pt idx="204">
                  <c:v>1.23571192</c:v>
                </c:pt>
                <c:pt idx="205">
                  <c:v>1.23571192</c:v>
                </c:pt>
                <c:pt idx="206">
                  <c:v>1.31816194</c:v>
                </c:pt>
                <c:pt idx="207">
                  <c:v>0.90642712800000003</c:v>
                </c:pt>
                <c:pt idx="208">
                  <c:v>1.0295868500000001</c:v>
                </c:pt>
                <c:pt idx="209">
                  <c:v>0.90642712800000003</c:v>
                </c:pt>
                <c:pt idx="210">
                  <c:v>0.98836184199999999</c:v>
                </c:pt>
                <c:pt idx="211">
                  <c:v>0.94713682899999996</c:v>
                </c:pt>
                <c:pt idx="212">
                  <c:v>0.90642712800000003</c:v>
                </c:pt>
                <c:pt idx="213">
                  <c:v>0.90642712800000003</c:v>
                </c:pt>
                <c:pt idx="214">
                  <c:v>0.74152707699999998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3A6E-4A29-A37C-45C48CFA1847}"/>
            </c:ext>
          </c:extLst>
        </c:ser>
        <c:ser>
          <c:idx val="1"/>
          <c:order val="1"/>
          <c:tx>
            <c:strRef>
              <c:f>Test!$J$57:$L$57</c:f>
              <c:strCache>
                <c:ptCount val="1"/>
                <c:pt idx="0">
                  <c:v>VF6f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Meas!$B$2:$B$7001</c:f>
              <c:numCache>
                <c:formatCode>0.00</c:formatCode>
                <c:ptCount val="7000"/>
                <c:pt idx="0">
                  <c:v>0</c:v>
                </c:pt>
                <c:pt idx="1">
                  <c:v>8.4000007482245564E-2</c:v>
                </c:pt>
                <c:pt idx="2">
                  <c:v>0.1688333333004266</c:v>
                </c:pt>
                <c:pt idx="3">
                  <c:v>0.25250000297091901</c:v>
                </c:pt>
                <c:pt idx="4">
                  <c:v>0.33666667412035167</c:v>
                </c:pt>
                <c:pt idx="5">
                  <c:v>0.42050000745803118</c:v>
                </c:pt>
                <c:pt idx="6">
                  <c:v>0.50416666665114462</c:v>
                </c:pt>
                <c:pt idx="7">
                  <c:v>0.59100000886246562</c:v>
                </c:pt>
                <c:pt idx="8">
                  <c:v>0.67533333320170641</c:v>
                </c:pt>
                <c:pt idx="9">
                  <c:v>0.75950000435113907</c:v>
                </c:pt>
                <c:pt idx="10">
                  <c:v>0.84316667402163148</c:v>
                </c:pt>
                <c:pt idx="11">
                  <c:v>0.92700000735931098</c:v>
                </c:pt>
                <c:pt idx="12">
                  <c:v>1.0111666680313647</c:v>
                </c:pt>
                <c:pt idx="13">
                  <c:v>1.0979999997653067</c:v>
                </c:pt>
                <c:pt idx="14">
                  <c:v>1.1816666694357991</c:v>
                </c:pt>
                <c:pt idx="15">
                  <c:v>1.2655000027734786</c:v>
                </c:pt>
                <c:pt idx="16">
                  <c:v>1.349166672443971</c:v>
                </c:pt>
                <c:pt idx="17">
                  <c:v>1.4335000072605908</c:v>
                </c:pt>
                <c:pt idx="18">
                  <c:v>1.5171666664537042</c:v>
                </c:pt>
                <c:pt idx="19">
                  <c:v>1.603500007186085</c:v>
                </c:pt>
                <c:pt idx="20">
                  <c:v>1.6871666663791984</c:v>
                </c:pt>
                <c:pt idx="21">
                  <c:v>1.7715000011958182</c:v>
                </c:pt>
                <c:pt idx="22">
                  <c:v>1.8556666723452508</c:v>
                </c:pt>
                <c:pt idx="23">
                  <c:v>1.9398333330173045</c:v>
                </c:pt>
                <c:pt idx="24">
                  <c:v>2.023666666354984</c:v>
                </c:pt>
                <c:pt idx="25">
                  <c:v>2.1100000070873648</c:v>
                </c:pt>
                <c:pt idx="26">
                  <c:v>2.1941666677594185</c:v>
                </c:pt>
                <c:pt idx="27">
                  <c:v>2.2778333374299109</c:v>
                </c:pt>
                <c:pt idx="28">
                  <c:v>2.3616666707675904</c:v>
                </c:pt>
                <c:pt idx="29">
                  <c:v>2.4453333404380828</c:v>
                </c:pt>
                <c:pt idx="30">
                  <c:v>2.5289999996311963</c:v>
                </c:pt>
                <c:pt idx="31">
                  <c:v>2.6158333418425173</c:v>
                </c:pt>
                <c:pt idx="32">
                  <c:v>2.700166666181758</c:v>
                </c:pt>
                <c:pt idx="33">
                  <c:v>2.7838333358522505</c:v>
                </c:pt>
                <c:pt idx="34">
                  <c:v>2.8681666706688702</c:v>
                </c:pt>
                <c:pt idx="35">
                  <c:v>2.9523333418183029</c:v>
                </c:pt>
                <c:pt idx="36">
                  <c:v>3.0360000010114163</c:v>
                </c:pt>
                <c:pt idx="37">
                  <c:v>3.1228333327453583</c:v>
                </c:pt>
                <c:pt idx="38">
                  <c:v>3.2066666660830379</c:v>
                </c:pt>
                <c:pt idx="39">
                  <c:v>3.2903333357535303</c:v>
                </c:pt>
                <c:pt idx="40">
                  <c:v>3.3740000054240227</c:v>
                </c:pt>
                <c:pt idx="41">
                  <c:v>3.4578333387617022</c:v>
                </c:pt>
                <c:pt idx="42">
                  <c:v>3.5415000084321946</c:v>
                </c:pt>
                <c:pt idx="43">
                  <c:v>3.6283333401661366</c:v>
                </c:pt>
                <c:pt idx="44">
                  <c:v>3.7119999993592501</c:v>
                </c:pt>
                <c:pt idx="45">
                  <c:v>3.7958333326969296</c:v>
                </c:pt>
                <c:pt idx="46">
                  <c:v>3.879500002367422</c:v>
                </c:pt>
                <c:pt idx="47">
                  <c:v>3.9638333371840417</c:v>
                </c:pt>
                <c:pt idx="48">
                  <c:v>4.0476666705217212</c:v>
                </c:pt>
                <c:pt idx="49">
                  <c:v>4.1343333385884762</c:v>
                </c:pt>
                <c:pt idx="50">
                  <c:v>4.2180000082589686</c:v>
                </c:pt>
                <c:pt idx="51">
                  <c:v>4.3018333415966481</c:v>
                </c:pt>
                <c:pt idx="52">
                  <c:v>4.3856666749343276</c:v>
                </c:pt>
                <c:pt idx="53">
                  <c:v>4.4696666719391942</c:v>
                </c:pt>
                <c:pt idx="54">
                  <c:v>4.5535000052768737</c:v>
                </c:pt>
                <c:pt idx="55">
                  <c:v>4.6403333370108157</c:v>
                </c:pt>
                <c:pt idx="56">
                  <c:v>4.7255000006407499</c:v>
                </c:pt>
                <c:pt idx="57">
                  <c:v>4.812333332374692</c:v>
                </c:pt>
                <c:pt idx="58">
                  <c:v>4.899166674586013</c:v>
                </c:pt>
                <c:pt idx="59">
                  <c:v>4.9830000079236925</c:v>
                </c:pt>
                <c:pt idx="60">
                  <c:v>5.0731666653882712</c:v>
                </c:pt>
                <c:pt idx="61">
                  <c:v>5.1568333350587636</c:v>
                </c:pt>
                <c:pt idx="62">
                  <c:v>5.2425000001676381</c:v>
                </c:pt>
                <c:pt idx="63">
                  <c:v>5.3266666713170707</c:v>
                </c:pt>
                <c:pt idx="64">
                  <c:v>5.4103333409875631</c:v>
                </c:pt>
                <c:pt idx="65">
                  <c:v>5.4941666743252426</c:v>
                </c:pt>
                <c:pt idx="66">
                  <c:v>5.5778333335183561</c:v>
                </c:pt>
                <c:pt idx="67">
                  <c:v>5.6646666652522981</c:v>
                </c:pt>
                <c:pt idx="68">
                  <c:v>5.7483333349227905</c:v>
                </c:pt>
                <c:pt idx="69">
                  <c:v>5.83216666826047</c:v>
                </c:pt>
                <c:pt idx="70">
                  <c:v>5.9158333379309624</c:v>
                </c:pt>
                <c:pt idx="71">
                  <c:v>5.9999999986030161</c:v>
                </c:pt>
                <c:pt idx="72">
                  <c:v>6.0838333319406956</c:v>
                </c:pt>
                <c:pt idx="73">
                  <c:v>6.1706666741520166</c:v>
                </c:pt>
                <c:pt idx="74">
                  <c:v>6.2543333333451301</c:v>
                </c:pt>
                <c:pt idx="75">
                  <c:v>6.3383333408273757</c:v>
                </c:pt>
                <c:pt idx="76">
                  <c:v>6.4223333378322423</c:v>
                </c:pt>
                <c:pt idx="77">
                  <c:v>6.5069999999832362</c:v>
                </c:pt>
                <c:pt idx="78">
                  <c:v>6.5913333347998559</c:v>
                </c:pt>
                <c:pt idx="79">
                  <c:v>6.678166666533798</c:v>
                </c:pt>
                <c:pt idx="80">
                  <c:v>6.7623333376832306</c:v>
                </c:pt>
                <c:pt idx="81">
                  <c:v>6.8466666724998504</c:v>
                </c:pt>
                <c:pt idx="82">
                  <c:v>6.9303333421703428</c:v>
                </c:pt>
                <c:pt idx="83">
                  <c:v>7.0140000013634562</c:v>
                </c:pt>
                <c:pt idx="84">
                  <c:v>7.0978333347011358</c:v>
                </c:pt>
                <c:pt idx="85">
                  <c:v>7.1846666664350778</c:v>
                </c:pt>
                <c:pt idx="86">
                  <c:v>7.2681666724383831</c:v>
                </c:pt>
                <c:pt idx="87">
                  <c:v>7.3551666678395122</c:v>
                </c:pt>
                <c:pt idx="88">
                  <c:v>7.4428333388641477</c:v>
                </c:pt>
                <c:pt idx="89">
                  <c:v>7.5304999994114041</c:v>
                </c:pt>
                <c:pt idx="90">
                  <c:v>7.6178333326242864</c:v>
                </c:pt>
                <c:pt idx="91">
                  <c:v>7.7025000052526593</c:v>
                </c:pt>
                <c:pt idx="92">
                  <c:v>7.7858333371113986</c:v>
                </c:pt>
                <c:pt idx="93">
                  <c:v>7.8720000036992133</c:v>
                </c:pt>
                <c:pt idx="94">
                  <c:v>7.9553333355579525</c:v>
                </c:pt>
                <c:pt idx="95">
                  <c:v>8.0426666687708348</c:v>
                </c:pt>
                <c:pt idx="96">
                  <c:v>8.1263333384413272</c:v>
                </c:pt>
                <c:pt idx="97">
                  <c:v>8.2136666716542095</c:v>
                </c:pt>
                <c:pt idx="98">
                  <c:v>8.2970000035129488</c:v>
                </c:pt>
                <c:pt idx="99">
                  <c:v>8.3811666746623814</c:v>
                </c:pt>
                <c:pt idx="100">
                  <c:v>8.465166671667248</c:v>
                </c:pt>
                <c:pt idx="101">
                  <c:v>8.5491666686721146</c:v>
                </c:pt>
                <c:pt idx="102">
                  <c:v>8.632833338342607</c:v>
                </c:pt>
                <c:pt idx="103">
                  <c:v>8.7201666715554893</c:v>
                </c:pt>
                <c:pt idx="104">
                  <c:v>8.8045000063721091</c:v>
                </c:pt>
                <c:pt idx="105">
                  <c:v>8.8885000033769757</c:v>
                </c:pt>
                <c:pt idx="106">
                  <c:v>8.9723333367146552</c:v>
                </c:pt>
                <c:pt idx="107">
                  <c:v>9.0561666700523347</c:v>
                </c:pt>
                <c:pt idx="108">
                  <c:v>9.1398333397228271</c:v>
                </c:pt>
                <c:pt idx="109">
                  <c:v>9.2271666729357094</c:v>
                </c:pt>
                <c:pt idx="110">
                  <c:v>9.3115000077523291</c:v>
                </c:pt>
                <c:pt idx="111">
                  <c:v>9.3951666669454426</c:v>
                </c:pt>
                <c:pt idx="112">
                  <c:v>9.478833336615935</c:v>
                </c:pt>
                <c:pt idx="113">
                  <c:v>9.5631666714325547</c:v>
                </c:pt>
                <c:pt idx="114">
                  <c:v>9.6473333321046084</c:v>
                </c:pt>
                <c:pt idx="115">
                  <c:v>9.7346666653174907</c:v>
                </c:pt>
                <c:pt idx="116">
                  <c:v>9.8184999986551702</c:v>
                </c:pt>
                <c:pt idx="117">
                  <c:v>9.9025000061374158</c:v>
                </c:pt>
                <c:pt idx="118">
                  <c:v>9.9863333394750953</c:v>
                </c:pt>
                <c:pt idx="119">
                  <c:v>10.070166672812775</c:v>
                </c:pt>
                <c:pt idx="120">
                  <c:v>10.154166669817641</c:v>
                </c:pt>
                <c:pt idx="121">
                  <c:v>10.241166665218771</c:v>
                </c:pt>
                <c:pt idx="122">
                  <c:v>10.325666674179956</c:v>
                </c:pt>
                <c:pt idx="123">
                  <c:v>10.409666671184823</c:v>
                </c:pt>
                <c:pt idx="124">
                  <c:v>10.493333340855315</c:v>
                </c:pt>
                <c:pt idx="125">
                  <c:v>10.577166674192995</c:v>
                </c:pt>
                <c:pt idx="126">
                  <c:v>10.661166671197861</c:v>
                </c:pt>
                <c:pt idx="127">
                  <c:v>10.745166668202728</c:v>
                </c:pt>
                <c:pt idx="128">
                  <c:v>10.832166674081236</c:v>
                </c:pt>
                <c:pt idx="129">
                  <c:v>10.916166671086103</c:v>
                </c:pt>
                <c:pt idx="130">
                  <c:v>10.999833340756595</c:v>
                </c:pt>
                <c:pt idx="131">
                  <c:v>11.084166665095836</c:v>
                </c:pt>
                <c:pt idx="132">
                  <c:v>11.168333336245269</c:v>
                </c:pt>
                <c:pt idx="133">
                  <c:v>11.252166669582948</c:v>
                </c:pt>
                <c:pt idx="134">
                  <c:v>11.33950000279583</c:v>
                </c:pt>
                <c:pt idx="135">
                  <c:v>11.423666673945263</c:v>
                </c:pt>
                <c:pt idx="136">
                  <c:v>11.50866667390801</c:v>
                </c:pt>
                <c:pt idx="137">
                  <c:v>11.599000005517155</c:v>
                </c:pt>
                <c:pt idx="138">
                  <c:v>11.683166666189209</c:v>
                </c:pt>
                <c:pt idx="139">
                  <c:v>11.767166673671454</c:v>
                </c:pt>
                <c:pt idx="140">
                  <c:v>11.854833334218711</c:v>
                </c:pt>
                <c:pt idx="141">
                  <c:v>11.93866666755639</c:v>
                </c:pt>
                <c:pt idx="142">
                  <c:v>12.022666675038636</c:v>
                </c:pt>
                <c:pt idx="143">
                  <c:v>12.106999999377877</c:v>
                </c:pt>
                <c:pt idx="144">
                  <c:v>12.191166670527309</c:v>
                </c:pt>
                <c:pt idx="145">
                  <c:v>12.275500005343929</c:v>
                </c:pt>
                <c:pt idx="146">
                  <c:v>12.362833338556811</c:v>
                </c:pt>
                <c:pt idx="147">
                  <c:v>12.446999999228865</c:v>
                </c:pt>
                <c:pt idx="148">
                  <c:v>12.531333334045485</c:v>
                </c:pt>
                <c:pt idx="149">
                  <c:v>12.615500005194917</c:v>
                </c:pt>
                <c:pt idx="150">
                  <c:v>12.699833340011537</c:v>
                </c:pt>
                <c:pt idx="151">
                  <c:v>12.784500002162531</c:v>
                </c:pt>
                <c:pt idx="152">
                  <c:v>12.871833335375413</c:v>
                </c:pt>
                <c:pt idx="153">
                  <c:v>12.956166670192033</c:v>
                </c:pt>
                <c:pt idx="154">
                  <c:v>13.040833332343027</c:v>
                </c:pt>
                <c:pt idx="155">
                  <c:v>13.125166667159647</c:v>
                </c:pt>
                <c:pt idx="156">
                  <c:v>13.209333338309079</c:v>
                </c:pt>
                <c:pt idx="157">
                  <c:v>13.293666673125699</c:v>
                </c:pt>
                <c:pt idx="158">
                  <c:v>13.381000006338581</c:v>
                </c:pt>
                <c:pt idx="159">
                  <c:v>13.464666665531695</c:v>
                </c:pt>
                <c:pt idx="160">
                  <c:v>13.549000000348315</c:v>
                </c:pt>
                <c:pt idx="161">
                  <c:v>13.633166671497747</c:v>
                </c:pt>
                <c:pt idx="162">
                  <c:v>13.717333332169801</c:v>
                </c:pt>
                <c:pt idx="163">
                  <c:v>13.801666666986421</c:v>
                </c:pt>
                <c:pt idx="164">
                  <c:v>13.889500001678243</c:v>
                </c:pt>
                <c:pt idx="165">
                  <c:v>13.973833336494863</c:v>
                </c:pt>
                <c:pt idx="166">
                  <c:v>14.058000007644296</c:v>
                </c:pt>
                <c:pt idx="167">
                  <c:v>14.142333331983536</c:v>
                </c:pt>
                <c:pt idx="168">
                  <c:v>14.227000004611909</c:v>
                </c:pt>
                <c:pt idx="169">
                  <c:v>14.311333339428529</c:v>
                </c:pt>
                <c:pt idx="170">
                  <c:v>14.398666672641411</c:v>
                </c:pt>
                <c:pt idx="171">
                  <c:v>14.482833333313465</c:v>
                </c:pt>
                <c:pt idx="172">
                  <c:v>14.567666669609025</c:v>
                </c:pt>
                <c:pt idx="173">
                  <c:v>14.651833340758458</c:v>
                </c:pt>
                <c:pt idx="174">
                  <c:v>14.736166665097699</c:v>
                </c:pt>
                <c:pt idx="175">
                  <c:v>14.820333336247131</c:v>
                </c:pt>
                <c:pt idx="176">
                  <c:v>14.903833331773058</c:v>
                </c:pt>
                <c:pt idx="177">
                  <c:v>14.987833339255303</c:v>
                </c:pt>
                <c:pt idx="178">
                  <c:v>15.071499998448417</c:v>
                </c:pt>
                <c:pt idx="179">
                  <c:v>15.155666669597849</c:v>
                </c:pt>
                <c:pt idx="180">
                  <c:v>15.240000004414469</c:v>
                </c:pt>
                <c:pt idx="181">
                  <c:v>15.324166665086523</c:v>
                </c:pt>
                <c:pt idx="182">
                  <c:v>15.408166672568768</c:v>
                </c:pt>
                <c:pt idx="183">
                  <c:v>15.491666668094695</c:v>
                </c:pt>
                <c:pt idx="184">
                  <c:v>15.576333340723068</c:v>
                </c:pt>
                <c:pt idx="185">
                  <c:v>15.660666675539687</c:v>
                </c:pt>
                <c:pt idx="186">
                  <c:v>15.744833336211741</c:v>
                </c:pt>
                <c:pt idx="187">
                  <c:v>15.829166671028361</c:v>
                </c:pt>
                <c:pt idx="188">
                  <c:v>15.913833333179355</c:v>
                </c:pt>
                <c:pt idx="189">
                  <c:v>15.998166667995974</c:v>
                </c:pt>
                <c:pt idx="190">
                  <c:v>16.08166667399928</c:v>
                </c:pt>
                <c:pt idx="191">
                  <c:v>16.165500007336959</c:v>
                </c:pt>
                <c:pt idx="192">
                  <c:v>16.249833342153579</c:v>
                </c:pt>
                <c:pt idx="193">
                  <c:v>16.333833339158446</c:v>
                </c:pt>
                <c:pt idx="194">
                  <c:v>16.417833336163312</c:v>
                </c:pt>
                <c:pt idx="195">
                  <c:v>16.502333334647119</c:v>
                </c:pt>
                <c:pt idx="196">
                  <c:v>16.585666666505858</c:v>
                </c:pt>
                <c:pt idx="197">
                  <c:v>16.670000001322478</c:v>
                </c:pt>
                <c:pt idx="198">
                  <c:v>16.754166672471911</c:v>
                </c:pt>
                <c:pt idx="199">
                  <c:v>16.83850000728853</c:v>
                </c:pt>
                <c:pt idx="200">
                  <c:v>16.922666667960584</c:v>
                </c:pt>
                <c:pt idx="201">
                  <c:v>17.007000002777204</c:v>
                </c:pt>
                <c:pt idx="202">
                  <c:v>17.090333334635943</c:v>
                </c:pt>
                <c:pt idx="203">
                  <c:v>17.17533333459869</c:v>
                </c:pt>
                <c:pt idx="204">
                  <c:v>17.260666672373191</c:v>
                </c:pt>
                <c:pt idx="205">
                  <c:v>17.345999999670312</c:v>
                </c:pt>
                <c:pt idx="206">
                  <c:v>17.431333337444812</c:v>
                </c:pt>
                <c:pt idx="207">
                  <c:v>17.516500001074746</c:v>
                </c:pt>
                <c:pt idx="208">
                  <c:v>17.600999999558553</c:v>
                </c:pt>
                <c:pt idx="209">
                  <c:v>17.685500008519739</c:v>
                </c:pt>
                <c:pt idx="210">
                  <c:v>17.77083333581686</c:v>
                </c:pt>
                <c:pt idx="211">
                  <c:v>17.855000006966293</c:v>
                </c:pt>
                <c:pt idx="212">
                  <c:v>17.939333341782913</c:v>
                </c:pt>
                <c:pt idx="213">
                  <c:v>18.023500002454966</c:v>
                </c:pt>
                <c:pt idx="214">
                  <c:v>18.107000008458272</c:v>
                </c:pt>
              </c:numCache>
            </c:numRef>
          </c:xVal>
          <c:yVal>
            <c:numRef>
              <c:f>Meas!$BB$2:$BB$7001</c:f>
              <c:numCache>
                <c:formatCode>General</c:formatCode>
                <c:ptCount val="7000"/>
                <c:pt idx="0">
                  <c:v>0</c:v>
                </c:pt>
                <c:pt idx="1">
                  <c:v>0.45902028563509534</c:v>
                </c:pt>
                <c:pt idx="2">
                  <c:v>0.43131493830222617</c:v>
                </c:pt>
                <c:pt idx="3">
                  <c:v>0.42254906418532706</c:v>
                </c:pt>
                <c:pt idx="4">
                  <c:v>0.43196340494738461</c:v>
                </c:pt>
                <c:pt idx="5">
                  <c:v>0.43257881725973818</c:v>
                </c:pt>
                <c:pt idx="6">
                  <c:v>0.43237940596957491</c:v>
                </c:pt>
                <c:pt idx="7">
                  <c:v>0.432280033681603</c:v>
                </c:pt>
                <c:pt idx="8">
                  <c:v>0.42356671523332967</c:v>
                </c:pt>
                <c:pt idx="9">
                  <c:v>0.43059150509690125</c:v>
                </c:pt>
                <c:pt idx="10">
                  <c:v>0.43876402174136364</c:v>
                </c:pt>
                <c:pt idx="11">
                  <c:v>0.42436776197853832</c:v>
                </c:pt>
                <c:pt idx="12">
                  <c:v>0.4203474825417769</c:v>
                </c:pt>
                <c:pt idx="13">
                  <c:v>0.42862953455061825</c:v>
                </c:pt>
                <c:pt idx="14">
                  <c:v>0.43230831897471628</c:v>
                </c:pt>
                <c:pt idx="15">
                  <c:v>0.43679386485465704</c:v>
                </c:pt>
                <c:pt idx="16">
                  <c:v>0.4281002702413767</c:v>
                </c:pt>
                <c:pt idx="17">
                  <c:v>0.4210710464792719</c:v>
                </c:pt>
                <c:pt idx="18">
                  <c:v>0.43788047707068622</c:v>
                </c:pt>
                <c:pt idx="19">
                  <c:v>0.44378791608428519</c:v>
                </c:pt>
                <c:pt idx="20">
                  <c:v>0.43373248153995736</c:v>
                </c:pt>
                <c:pt idx="21">
                  <c:v>0.42421970302373369</c:v>
                </c:pt>
                <c:pt idx="22">
                  <c:v>0.41861144541530271</c:v>
                </c:pt>
                <c:pt idx="23">
                  <c:v>0.4247503010286916</c:v>
                </c:pt>
                <c:pt idx="24">
                  <c:v>0.43058675920470968</c:v>
                </c:pt>
                <c:pt idx="25">
                  <c:v>0.42693032304402651</c:v>
                </c:pt>
                <c:pt idx="26">
                  <c:v>0.42585435845146463</c:v>
                </c:pt>
                <c:pt idx="27">
                  <c:v>0.42880871545634452</c:v>
                </c:pt>
                <c:pt idx="28">
                  <c:v>0.43832577325351391</c:v>
                </c:pt>
                <c:pt idx="29">
                  <c:v>0.4489510402151054</c:v>
                </c:pt>
                <c:pt idx="30">
                  <c:v>0.45155372282049094</c:v>
                </c:pt>
                <c:pt idx="31">
                  <c:v>0.44681986084385467</c:v>
                </c:pt>
                <c:pt idx="32">
                  <c:v>0.44642136467463045</c:v>
                </c:pt>
                <c:pt idx="33">
                  <c:v>0.45399789274794206</c:v>
                </c:pt>
                <c:pt idx="34">
                  <c:v>0.46273562551734876</c:v>
                </c:pt>
                <c:pt idx="35">
                  <c:v>0.46365321003743054</c:v>
                </c:pt>
                <c:pt idx="36">
                  <c:v>0.4604213071555936</c:v>
                </c:pt>
                <c:pt idx="37">
                  <c:v>0.46498164395895075</c:v>
                </c:pt>
                <c:pt idx="38">
                  <c:v>0.47769319950203964</c:v>
                </c:pt>
                <c:pt idx="39">
                  <c:v>0.48755954236474558</c:v>
                </c:pt>
                <c:pt idx="40">
                  <c:v>0.49472638590780343</c:v>
                </c:pt>
                <c:pt idx="41">
                  <c:v>0.50662312542765631</c:v>
                </c:pt>
                <c:pt idx="42">
                  <c:v>0.51549350414951367</c:v>
                </c:pt>
                <c:pt idx="43">
                  <c:v>0.53076953621098222</c:v>
                </c:pt>
                <c:pt idx="44">
                  <c:v>0.54588806187234995</c:v>
                </c:pt>
                <c:pt idx="45">
                  <c:v>0.55542988003415228</c:v>
                </c:pt>
                <c:pt idx="46">
                  <c:v>0.56961423815629419</c:v>
                </c:pt>
                <c:pt idx="47">
                  <c:v>0.58142003472850112</c:v>
                </c:pt>
                <c:pt idx="48">
                  <c:v>0.59148442751984842</c:v>
                </c:pt>
                <c:pt idx="49">
                  <c:v>0.60315708423256187</c:v>
                </c:pt>
                <c:pt idx="50">
                  <c:v>0.61596771898753233</c:v>
                </c:pt>
                <c:pt idx="51">
                  <c:v>0.63224445127694506</c:v>
                </c:pt>
                <c:pt idx="52">
                  <c:v>0.64505237394344828</c:v>
                </c:pt>
                <c:pt idx="53">
                  <c:v>0.65651701635345738</c:v>
                </c:pt>
                <c:pt idx="54">
                  <c:v>0.67182185799447292</c:v>
                </c:pt>
                <c:pt idx="55">
                  <c:v>0.6895312804660968</c:v>
                </c:pt>
                <c:pt idx="56">
                  <c:v>0.72003068344690013</c:v>
                </c:pt>
                <c:pt idx="57">
                  <c:v>0.73876693603917531</c:v>
                </c:pt>
                <c:pt idx="58">
                  <c:v>0.75579120493716034</c:v>
                </c:pt>
                <c:pt idx="59">
                  <c:v>0.78255987591367349</c:v>
                </c:pt>
                <c:pt idx="60">
                  <c:v>0.805601411935427</c:v>
                </c:pt>
                <c:pt idx="61">
                  <c:v>0.83242369883174383</c:v>
                </c:pt>
                <c:pt idx="62">
                  <c:v>0.85533533746398127</c:v>
                </c:pt>
                <c:pt idx="63">
                  <c:v>0.88357071273146714</c:v>
                </c:pt>
                <c:pt idx="64">
                  <c:v>0.91484898144893001</c:v>
                </c:pt>
                <c:pt idx="65">
                  <c:v>0.93328823769668912</c:v>
                </c:pt>
                <c:pt idx="66">
                  <c:v>0.96219353093343696</c:v>
                </c:pt>
                <c:pt idx="67">
                  <c:v>0.99720929641327416</c:v>
                </c:pt>
                <c:pt idx="68">
                  <c:v>1.0246262716719285</c:v>
                </c:pt>
                <c:pt idx="69">
                  <c:v>1.0498767853383826</c:v>
                </c:pt>
                <c:pt idx="70">
                  <c:v>1.0666245566804247</c:v>
                </c:pt>
                <c:pt idx="71">
                  <c:v>1.0972177137618881</c:v>
                </c:pt>
                <c:pt idx="72">
                  <c:v>1.1348572572149478</c:v>
                </c:pt>
                <c:pt idx="73">
                  <c:v>1.1607392175751254</c:v>
                </c:pt>
                <c:pt idx="74">
                  <c:v>1.1919149807927341</c:v>
                </c:pt>
                <c:pt idx="75">
                  <c:v>1.2264362168866949</c:v>
                </c:pt>
                <c:pt idx="76">
                  <c:v>1.2618759947219378</c:v>
                </c:pt>
                <c:pt idx="77">
                  <c:v>1.305785192934666</c:v>
                </c:pt>
                <c:pt idx="78">
                  <c:v>1.3483691911579743</c:v>
                </c:pt>
                <c:pt idx="79">
                  <c:v>1.3906161443770073</c:v>
                </c:pt>
                <c:pt idx="80">
                  <c:v>1.4423968878840288</c:v>
                </c:pt>
                <c:pt idx="81">
                  <c:v>1.4965357063708653</c:v>
                </c:pt>
                <c:pt idx="82">
                  <c:v>1.5432720415947296</c:v>
                </c:pt>
                <c:pt idx="83">
                  <c:v>1.5963637652580158</c:v>
                </c:pt>
                <c:pt idx="84">
                  <c:v>1.6505135967948232</c:v>
                </c:pt>
                <c:pt idx="85">
                  <c:v>1.7090829244997232</c:v>
                </c:pt>
                <c:pt idx="86">
                  <c:v>1.7730365216356831</c:v>
                </c:pt>
                <c:pt idx="87">
                  <c:v>1.835270378194813</c:v>
                </c:pt>
                <c:pt idx="88">
                  <c:v>1.8924653973868106</c:v>
                </c:pt>
                <c:pt idx="89">
                  <c:v>1.9514489755209914</c:v>
                </c:pt>
                <c:pt idx="90">
                  <c:v>2.0135896834389699</c:v>
                </c:pt>
                <c:pt idx="91">
                  <c:v>2.080800778331207</c:v>
                </c:pt>
                <c:pt idx="92">
                  <c:v>2.1374541743820634</c:v>
                </c:pt>
                <c:pt idx="93">
                  <c:v>2.2067133687988325</c:v>
                </c:pt>
                <c:pt idx="94">
                  <c:v>2.2704140948003273</c:v>
                </c:pt>
                <c:pt idx="95">
                  <c:v>2.3385108179420757</c:v>
                </c:pt>
                <c:pt idx="96">
                  <c:v>2.4211594806275731</c:v>
                </c:pt>
                <c:pt idx="97">
                  <c:v>2.4966548325293414</c:v>
                </c:pt>
                <c:pt idx="98">
                  <c:v>2.5683538555919228</c:v>
                </c:pt>
                <c:pt idx="99">
                  <c:v>2.6480933677025478</c:v>
                </c:pt>
                <c:pt idx="100">
                  <c:v>2.7225477238611147</c:v>
                </c:pt>
                <c:pt idx="101">
                  <c:v>2.8068963844901815</c:v>
                </c:pt>
                <c:pt idx="102">
                  <c:v>2.8930553880641487</c:v>
                </c:pt>
                <c:pt idx="103">
                  <c:v>2.9802447973573281</c:v>
                </c:pt>
                <c:pt idx="104">
                  <c:v>3.0773845845344199</c:v>
                </c:pt>
                <c:pt idx="105">
                  <c:v>3.1760559745085652</c:v>
                </c:pt>
                <c:pt idx="106">
                  <c:v>3.2846287108537608</c:v>
                </c:pt>
                <c:pt idx="107">
                  <c:v>3.3892273635390588</c:v>
                </c:pt>
                <c:pt idx="108">
                  <c:v>3.5011481412355883</c:v>
                </c:pt>
                <c:pt idx="109">
                  <c:v>3.6262777871083349</c:v>
                </c:pt>
                <c:pt idx="110">
                  <c:v>3.7475061606183453</c:v>
                </c:pt>
                <c:pt idx="111">
                  <c:v>3.8820037959376665</c:v>
                </c:pt>
                <c:pt idx="112">
                  <c:v>4.0194744485631331</c:v>
                </c:pt>
                <c:pt idx="113">
                  <c:v>4.1524201320811631</c:v>
                </c:pt>
                <c:pt idx="114">
                  <c:v>4.300661866813547</c:v>
                </c:pt>
                <c:pt idx="115">
                  <c:v>4.4509652983982368</c:v>
                </c:pt>
                <c:pt idx="116">
                  <c:v>4.584421153811638</c:v>
                </c:pt>
                <c:pt idx="117">
                  <c:v>4.7163558794634026</c:v>
                </c:pt>
                <c:pt idx="118">
                  <c:v>4.8442677191545309</c:v>
                </c:pt>
                <c:pt idx="119">
                  <c:v>4.9733093150500043</c:v>
                </c:pt>
                <c:pt idx="120">
                  <c:v>5.1174579581030608</c:v>
                </c:pt>
                <c:pt idx="121">
                  <c:v>5.284724540480406</c:v>
                </c:pt>
                <c:pt idx="122">
                  <c:v>5.4467332229843848</c:v>
                </c:pt>
                <c:pt idx="123">
                  <c:v>5.6295203633302568</c:v>
                </c:pt>
                <c:pt idx="124">
                  <c:v>5.8396800770046422</c:v>
                </c:pt>
                <c:pt idx="125">
                  <c:v>6.0686961658785901</c:v>
                </c:pt>
                <c:pt idx="126">
                  <c:v>6.3180786552345429</c:v>
                </c:pt>
                <c:pt idx="127">
                  <c:v>6.557684034329589</c:v>
                </c:pt>
                <c:pt idx="128">
                  <c:v>6.8059561154761345</c:v>
                </c:pt>
                <c:pt idx="129">
                  <c:v>7.086007923466032</c:v>
                </c:pt>
                <c:pt idx="130">
                  <c:v>7.3681827407426583</c:v>
                </c:pt>
                <c:pt idx="131">
                  <c:v>7.6560237301749936</c:v>
                </c:pt>
                <c:pt idx="132">
                  <c:v>7.9265929383310434</c:v>
                </c:pt>
                <c:pt idx="133">
                  <c:v>8.1889492593219426</c:v>
                </c:pt>
                <c:pt idx="134">
                  <c:v>8.4861173834167296</c:v>
                </c:pt>
                <c:pt idx="135">
                  <c:v>8.783500734363189</c:v>
                </c:pt>
                <c:pt idx="136">
                  <c:v>9.080584930513437</c:v>
                </c:pt>
                <c:pt idx="137">
                  <c:v>9.4181141844006486</c:v>
                </c:pt>
                <c:pt idx="138">
                  <c:v>9.7690629354401928</c:v>
                </c:pt>
                <c:pt idx="139">
                  <c:v>10.139271997170265</c:v>
                </c:pt>
                <c:pt idx="140">
                  <c:v>10.544004731401682</c:v>
                </c:pt>
                <c:pt idx="141">
                  <c:v>10.949144510383343</c:v>
                </c:pt>
                <c:pt idx="142">
                  <c:v>11.33572729279329</c:v>
                </c:pt>
                <c:pt idx="143">
                  <c:v>11.742202443546335</c:v>
                </c:pt>
                <c:pt idx="144">
                  <c:v>12.140307685903982</c:v>
                </c:pt>
                <c:pt idx="145">
                  <c:v>12.566450088613285</c:v>
                </c:pt>
                <c:pt idx="146">
                  <c:v>13.051641512887803</c:v>
                </c:pt>
                <c:pt idx="147">
                  <c:v>13.609383743038766</c:v>
                </c:pt>
                <c:pt idx="148">
                  <c:v>14.210166557047605</c:v>
                </c:pt>
                <c:pt idx="149">
                  <c:v>14.883331798074737</c:v>
                </c:pt>
                <c:pt idx="150">
                  <c:v>15.581406104350512</c:v>
                </c:pt>
                <c:pt idx="151">
                  <c:v>16.289356357278567</c:v>
                </c:pt>
                <c:pt idx="152">
                  <c:v>16.956954651999965</c:v>
                </c:pt>
                <c:pt idx="153">
                  <c:v>17.539066282107349</c:v>
                </c:pt>
                <c:pt idx="154">
                  <c:v>17.998138380529326</c:v>
                </c:pt>
                <c:pt idx="155">
                  <c:v>18.436234930529601</c:v>
                </c:pt>
                <c:pt idx="156">
                  <c:v>18.853376836353082</c:v>
                </c:pt>
                <c:pt idx="157">
                  <c:v>19.275888143316543</c:v>
                </c:pt>
                <c:pt idx="158">
                  <c:v>19.770940235839664</c:v>
                </c:pt>
                <c:pt idx="159">
                  <c:v>20.415315126025529</c:v>
                </c:pt>
                <c:pt idx="160">
                  <c:v>21.198983650459638</c:v>
                </c:pt>
                <c:pt idx="161">
                  <c:v>22.053874677660193</c:v>
                </c:pt>
                <c:pt idx="162">
                  <c:v>22.874110587326363</c:v>
                </c:pt>
                <c:pt idx="163">
                  <c:v>23.677267955848667</c:v>
                </c:pt>
                <c:pt idx="164">
                  <c:v>24.344123053079084</c:v>
                </c:pt>
                <c:pt idx="165">
                  <c:v>24.741536800228371</c:v>
                </c:pt>
                <c:pt idx="166">
                  <c:v>24.764377170554521</c:v>
                </c:pt>
                <c:pt idx="167">
                  <c:v>24.341439215211409</c:v>
                </c:pt>
                <c:pt idx="168">
                  <c:v>23.502350506056963</c:v>
                </c:pt>
                <c:pt idx="169">
                  <c:v>22.2833359554166</c:v>
                </c:pt>
                <c:pt idx="170">
                  <c:v>20.676805566344662</c:v>
                </c:pt>
                <c:pt idx="171">
                  <c:v>18.837997656964767</c:v>
                </c:pt>
                <c:pt idx="172">
                  <c:v>16.930215996919795</c:v>
                </c:pt>
                <c:pt idx="173">
                  <c:v>15.01360752930516</c:v>
                </c:pt>
                <c:pt idx="174">
                  <c:v>13.285061617045798</c:v>
                </c:pt>
                <c:pt idx="175">
                  <c:v>11.811977783620614</c:v>
                </c:pt>
                <c:pt idx="176">
                  <c:v>10.616681176600808</c:v>
                </c:pt>
                <c:pt idx="177">
                  <c:v>9.8125292825789305</c:v>
                </c:pt>
                <c:pt idx="178">
                  <c:v>9.3915309419563293</c:v>
                </c:pt>
                <c:pt idx="179">
                  <c:v>9.2848504309161459</c:v>
                </c:pt>
                <c:pt idx="180">
                  <c:v>9.5221143850835439</c:v>
                </c:pt>
                <c:pt idx="181">
                  <c:v>10.013093847421141</c:v>
                </c:pt>
                <c:pt idx="182">
                  <c:v>10.463979161028195</c:v>
                </c:pt>
                <c:pt idx="183">
                  <c:v>10.577760125126137</c:v>
                </c:pt>
                <c:pt idx="184">
                  <c:v>10.233805042824411</c:v>
                </c:pt>
                <c:pt idx="185">
                  <c:v>9.540216000876411</c:v>
                </c:pt>
                <c:pt idx="186">
                  <c:v>8.601714133583755</c:v>
                </c:pt>
                <c:pt idx="187">
                  <c:v>7.4375270987844306</c:v>
                </c:pt>
                <c:pt idx="188">
                  <c:v>6.0628470200712163</c:v>
                </c:pt>
                <c:pt idx="189">
                  <c:v>4.7644662429304914</c:v>
                </c:pt>
                <c:pt idx="190">
                  <c:v>3.8284641846848944</c:v>
                </c:pt>
                <c:pt idx="191">
                  <c:v>3.2892668930934312</c:v>
                </c:pt>
                <c:pt idx="192">
                  <c:v>2.9555793053004558</c:v>
                </c:pt>
                <c:pt idx="193">
                  <c:v>2.7252853106068362</c:v>
                </c:pt>
                <c:pt idx="194">
                  <c:v>2.5519809926897357</c:v>
                </c:pt>
                <c:pt idx="195">
                  <c:v>2.4399419838678251</c:v>
                </c:pt>
                <c:pt idx="196">
                  <c:v>2.3750330660765164</c:v>
                </c:pt>
                <c:pt idx="197">
                  <c:v>2.3548713491122588</c:v>
                </c:pt>
                <c:pt idx="198">
                  <c:v>2.3307275491961454</c:v>
                </c:pt>
                <c:pt idx="199">
                  <c:v>2.3357352450836339</c:v>
                </c:pt>
                <c:pt idx="200">
                  <c:v>2.3535269642590331</c:v>
                </c:pt>
                <c:pt idx="201">
                  <c:v>2.389792789745854</c:v>
                </c:pt>
                <c:pt idx="202">
                  <c:v>2.4257181464830295</c:v>
                </c:pt>
                <c:pt idx="203">
                  <c:v>2.4373262624496346</c:v>
                </c:pt>
                <c:pt idx="204">
                  <c:v>2.4128931406501599</c:v>
                </c:pt>
                <c:pt idx="205">
                  <c:v>2.3696883218073661</c:v>
                </c:pt>
                <c:pt idx="206">
                  <c:v>2.3199222814197378</c:v>
                </c:pt>
                <c:pt idx="207">
                  <c:v>2.2592129402477297</c:v>
                </c:pt>
                <c:pt idx="208">
                  <c:v>2.1898112693657246</c:v>
                </c:pt>
                <c:pt idx="209">
                  <c:v>2.1132364785431705</c:v>
                </c:pt>
                <c:pt idx="210">
                  <c:v>2.0402973203304238</c:v>
                </c:pt>
                <c:pt idx="211">
                  <c:v>1.9961032561667811</c:v>
                </c:pt>
                <c:pt idx="212">
                  <c:v>1.9524877878854714</c:v>
                </c:pt>
                <c:pt idx="213">
                  <c:v>1.9179960626145687</c:v>
                </c:pt>
                <c:pt idx="214">
                  <c:v>1.9025930252010526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3A6E-4A29-A37C-45C48CFA18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5644544"/>
        <c:axId val="285644000"/>
      </c:scatterChart>
      <c:valAx>
        <c:axId val="285644544"/>
        <c:scaling>
          <c:orientation val="minMax"/>
        </c:scaling>
        <c:delete val="0"/>
        <c:axPos val="b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Temps - Tijd - Time - Zeit (min)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285644000"/>
        <c:crosses val="autoZero"/>
        <c:crossBetween val="midCat"/>
      </c:valAx>
      <c:valAx>
        <c:axId val="285644000"/>
        <c:scaling>
          <c:orientation val="minMax"/>
        </c:scaling>
        <c:delete val="0"/>
        <c:axPos val="l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Rayonnement - Straling - Radiation - Strahlung (kW/m²)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285644544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chemeClr val="bg1"/>
        </a:solidFill>
      </c:spPr>
      <c:txPr>
        <a:bodyPr/>
        <a:lstStyle/>
        <a:p>
          <a:pPr>
            <a:defRPr sz="900"/>
          </a:pPr>
          <a:endParaRPr lang="fr-FR"/>
        </a:p>
      </c:txPr>
    </c:legend>
    <c:plotVisOnly val="1"/>
    <c:dispBlanksAs val="gap"/>
    <c:showDLblsOverMax val="0"/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fr-BE"/>
              <a:t>Températures mesurées dans la section de bois centrale supérieure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Test!$J$17:$L$17</c:f>
              <c:strCache>
                <c:ptCount val="1"/>
                <c:pt idx="0">
                  <c:v>th1o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Meas!$B$2:$B$7001</c:f>
              <c:numCache>
                <c:formatCode>0.00</c:formatCode>
                <c:ptCount val="7000"/>
                <c:pt idx="0">
                  <c:v>0</c:v>
                </c:pt>
                <c:pt idx="1">
                  <c:v>8.4000007482245564E-2</c:v>
                </c:pt>
                <c:pt idx="2">
                  <c:v>0.1688333333004266</c:v>
                </c:pt>
                <c:pt idx="3">
                  <c:v>0.25250000297091901</c:v>
                </c:pt>
                <c:pt idx="4">
                  <c:v>0.33666667412035167</c:v>
                </c:pt>
                <c:pt idx="5">
                  <c:v>0.42050000745803118</c:v>
                </c:pt>
                <c:pt idx="6">
                  <c:v>0.50416666665114462</c:v>
                </c:pt>
                <c:pt idx="7">
                  <c:v>0.59100000886246562</c:v>
                </c:pt>
                <c:pt idx="8">
                  <c:v>0.67533333320170641</c:v>
                </c:pt>
                <c:pt idx="9">
                  <c:v>0.75950000435113907</c:v>
                </c:pt>
                <c:pt idx="10">
                  <c:v>0.84316667402163148</c:v>
                </c:pt>
                <c:pt idx="11">
                  <c:v>0.92700000735931098</c:v>
                </c:pt>
                <c:pt idx="12">
                  <c:v>1.0111666680313647</c:v>
                </c:pt>
                <c:pt idx="13">
                  <c:v>1.0979999997653067</c:v>
                </c:pt>
                <c:pt idx="14">
                  <c:v>1.1816666694357991</c:v>
                </c:pt>
                <c:pt idx="15">
                  <c:v>1.2655000027734786</c:v>
                </c:pt>
                <c:pt idx="16">
                  <c:v>1.349166672443971</c:v>
                </c:pt>
                <c:pt idx="17">
                  <c:v>1.4335000072605908</c:v>
                </c:pt>
                <c:pt idx="18">
                  <c:v>1.5171666664537042</c:v>
                </c:pt>
                <c:pt idx="19">
                  <c:v>1.603500007186085</c:v>
                </c:pt>
                <c:pt idx="20">
                  <c:v>1.6871666663791984</c:v>
                </c:pt>
                <c:pt idx="21">
                  <c:v>1.7715000011958182</c:v>
                </c:pt>
                <c:pt idx="22">
                  <c:v>1.8556666723452508</c:v>
                </c:pt>
                <c:pt idx="23">
                  <c:v>1.9398333330173045</c:v>
                </c:pt>
                <c:pt idx="24">
                  <c:v>2.023666666354984</c:v>
                </c:pt>
                <c:pt idx="25">
                  <c:v>2.1100000070873648</c:v>
                </c:pt>
                <c:pt idx="26">
                  <c:v>2.1941666677594185</c:v>
                </c:pt>
                <c:pt idx="27">
                  <c:v>2.2778333374299109</c:v>
                </c:pt>
                <c:pt idx="28">
                  <c:v>2.3616666707675904</c:v>
                </c:pt>
                <c:pt idx="29">
                  <c:v>2.4453333404380828</c:v>
                </c:pt>
                <c:pt idx="30">
                  <c:v>2.5289999996311963</c:v>
                </c:pt>
                <c:pt idx="31">
                  <c:v>2.6158333418425173</c:v>
                </c:pt>
                <c:pt idx="32">
                  <c:v>2.700166666181758</c:v>
                </c:pt>
                <c:pt idx="33">
                  <c:v>2.7838333358522505</c:v>
                </c:pt>
                <c:pt idx="34">
                  <c:v>2.8681666706688702</c:v>
                </c:pt>
                <c:pt idx="35">
                  <c:v>2.9523333418183029</c:v>
                </c:pt>
                <c:pt idx="36">
                  <c:v>3.0360000010114163</c:v>
                </c:pt>
                <c:pt idx="37">
                  <c:v>3.1228333327453583</c:v>
                </c:pt>
                <c:pt idx="38">
                  <c:v>3.2066666660830379</c:v>
                </c:pt>
                <c:pt idx="39">
                  <c:v>3.2903333357535303</c:v>
                </c:pt>
                <c:pt idx="40">
                  <c:v>3.3740000054240227</c:v>
                </c:pt>
                <c:pt idx="41">
                  <c:v>3.4578333387617022</c:v>
                </c:pt>
                <c:pt idx="42">
                  <c:v>3.5415000084321946</c:v>
                </c:pt>
                <c:pt idx="43">
                  <c:v>3.6283333401661366</c:v>
                </c:pt>
                <c:pt idx="44">
                  <c:v>3.7119999993592501</c:v>
                </c:pt>
                <c:pt idx="45">
                  <c:v>3.7958333326969296</c:v>
                </c:pt>
                <c:pt idx="46">
                  <c:v>3.879500002367422</c:v>
                </c:pt>
                <c:pt idx="47">
                  <c:v>3.9638333371840417</c:v>
                </c:pt>
                <c:pt idx="48">
                  <c:v>4.0476666705217212</c:v>
                </c:pt>
                <c:pt idx="49">
                  <c:v>4.1343333385884762</c:v>
                </c:pt>
                <c:pt idx="50">
                  <c:v>4.2180000082589686</c:v>
                </c:pt>
                <c:pt idx="51">
                  <c:v>4.3018333415966481</c:v>
                </c:pt>
                <c:pt idx="52">
                  <c:v>4.3856666749343276</c:v>
                </c:pt>
                <c:pt idx="53">
                  <c:v>4.4696666719391942</c:v>
                </c:pt>
                <c:pt idx="54">
                  <c:v>4.5535000052768737</c:v>
                </c:pt>
                <c:pt idx="55">
                  <c:v>4.6403333370108157</c:v>
                </c:pt>
                <c:pt idx="56">
                  <c:v>4.7255000006407499</c:v>
                </c:pt>
                <c:pt idx="57">
                  <c:v>4.812333332374692</c:v>
                </c:pt>
                <c:pt idx="58">
                  <c:v>4.899166674586013</c:v>
                </c:pt>
                <c:pt idx="59">
                  <c:v>4.9830000079236925</c:v>
                </c:pt>
                <c:pt idx="60">
                  <c:v>5.0731666653882712</c:v>
                </c:pt>
                <c:pt idx="61">
                  <c:v>5.1568333350587636</c:v>
                </c:pt>
                <c:pt idx="62">
                  <c:v>5.2425000001676381</c:v>
                </c:pt>
                <c:pt idx="63">
                  <c:v>5.3266666713170707</c:v>
                </c:pt>
                <c:pt idx="64">
                  <c:v>5.4103333409875631</c:v>
                </c:pt>
                <c:pt idx="65">
                  <c:v>5.4941666743252426</c:v>
                </c:pt>
                <c:pt idx="66">
                  <c:v>5.5778333335183561</c:v>
                </c:pt>
                <c:pt idx="67">
                  <c:v>5.6646666652522981</c:v>
                </c:pt>
                <c:pt idx="68">
                  <c:v>5.7483333349227905</c:v>
                </c:pt>
                <c:pt idx="69">
                  <c:v>5.83216666826047</c:v>
                </c:pt>
                <c:pt idx="70">
                  <c:v>5.9158333379309624</c:v>
                </c:pt>
                <c:pt idx="71">
                  <c:v>5.9999999986030161</c:v>
                </c:pt>
                <c:pt idx="72">
                  <c:v>6.0838333319406956</c:v>
                </c:pt>
                <c:pt idx="73">
                  <c:v>6.1706666741520166</c:v>
                </c:pt>
                <c:pt idx="74">
                  <c:v>6.2543333333451301</c:v>
                </c:pt>
                <c:pt idx="75">
                  <c:v>6.3383333408273757</c:v>
                </c:pt>
                <c:pt idx="76">
                  <c:v>6.4223333378322423</c:v>
                </c:pt>
                <c:pt idx="77">
                  <c:v>6.5069999999832362</c:v>
                </c:pt>
                <c:pt idx="78">
                  <c:v>6.5913333347998559</c:v>
                </c:pt>
                <c:pt idx="79">
                  <c:v>6.678166666533798</c:v>
                </c:pt>
                <c:pt idx="80">
                  <c:v>6.7623333376832306</c:v>
                </c:pt>
                <c:pt idx="81">
                  <c:v>6.8466666724998504</c:v>
                </c:pt>
                <c:pt idx="82">
                  <c:v>6.9303333421703428</c:v>
                </c:pt>
                <c:pt idx="83">
                  <c:v>7.0140000013634562</c:v>
                </c:pt>
                <c:pt idx="84">
                  <c:v>7.0978333347011358</c:v>
                </c:pt>
                <c:pt idx="85">
                  <c:v>7.1846666664350778</c:v>
                </c:pt>
                <c:pt idx="86">
                  <c:v>7.2681666724383831</c:v>
                </c:pt>
                <c:pt idx="87">
                  <c:v>7.3551666678395122</c:v>
                </c:pt>
                <c:pt idx="88">
                  <c:v>7.4428333388641477</c:v>
                </c:pt>
                <c:pt idx="89">
                  <c:v>7.5304999994114041</c:v>
                </c:pt>
                <c:pt idx="90">
                  <c:v>7.6178333326242864</c:v>
                </c:pt>
                <c:pt idx="91">
                  <c:v>7.7025000052526593</c:v>
                </c:pt>
                <c:pt idx="92">
                  <c:v>7.7858333371113986</c:v>
                </c:pt>
                <c:pt idx="93">
                  <c:v>7.8720000036992133</c:v>
                </c:pt>
                <c:pt idx="94">
                  <c:v>7.9553333355579525</c:v>
                </c:pt>
                <c:pt idx="95">
                  <c:v>8.0426666687708348</c:v>
                </c:pt>
                <c:pt idx="96">
                  <c:v>8.1263333384413272</c:v>
                </c:pt>
                <c:pt idx="97">
                  <c:v>8.2136666716542095</c:v>
                </c:pt>
                <c:pt idx="98">
                  <c:v>8.2970000035129488</c:v>
                </c:pt>
                <c:pt idx="99">
                  <c:v>8.3811666746623814</c:v>
                </c:pt>
                <c:pt idx="100">
                  <c:v>8.465166671667248</c:v>
                </c:pt>
                <c:pt idx="101">
                  <c:v>8.5491666686721146</c:v>
                </c:pt>
                <c:pt idx="102">
                  <c:v>8.632833338342607</c:v>
                </c:pt>
                <c:pt idx="103">
                  <c:v>8.7201666715554893</c:v>
                </c:pt>
                <c:pt idx="104">
                  <c:v>8.8045000063721091</c:v>
                </c:pt>
                <c:pt idx="105">
                  <c:v>8.8885000033769757</c:v>
                </c:pt>
                <c:pt idx="106">
                  <c:v>8.9723333367146552</c:v>
                </c:pt>
                <c:pt idx="107">
                  <c:v>9.0561666700523347</c:v>
                </c:pt>
                <c:pt idx="108">
                  <c:v>9.1398333397228271</c:v>
                </c:pt>
                <c:pt idx="109">
                  <c:v>9.2271666729357094</c:v>
                </c:pt>
                <c:pt idx="110">
                  <c:v>9.3115000077523291</c:v>
                </c:pt>
                <c:pt idx="111">
                  <c:v>9.3951666669454426</c:v>
                </c:pt>
                <c:pt idx="112">
                  <c:v>9.478833336615935</c:v>
                </c:pt>
                <c:pt idx="113">
                  <c:v>9.5631666714325547</c:v>
                </c:pt>
                <c:pt idx="114">
                  <c:v>9.6473333321046084</c:v>
                </c:pt>
                <c:pt idx="115">
                  <c:v>9.7346666653174907</c:v>
                </c:pt>
                <c:pt idx="116">
                  <c:v>9.8184999986551702</c:v>
                </c:pt>
                <c:pt idx="117">
                  <c:v>9.9025000061374158</c:v>
                </c:pt>
                <c:pt idx="118">
                  <c:v>9.9863333394750953</c:v>
                </c:pt>
                <c:pt idx="119">
                  <c:v>10.070166672812775</c:v>
                </c:pt>
                <c:pt idx="120">
                  <c:v>10.154166669817641</c:v>
                </c:pt>
                <c:pt idx="121">
                  <c:v>10.241166665218771</c:v>
                </c:pt>
                <c:pt idx="122">
                  <c:v>10.325666674179956</c:v>
                </c:pt>
                <c:pt idx="123">
                  <c:v>10.409666671184823</c:v>
                </c:pt>
                <c:pt idx="124">
                  <c:v>10.493333340855315</c:v>
                </c:pt>
                <c:pt idx="125">
                  <c:v>10.577166674192995</c:v>
                </c:pt>
                <c:pt idx="126">
                  <c:v>10.661166671197861</c:v>
                </c:pt>
                <c:pt idx="127">
                  <c:v>10.745166668202728</c:v>
                </c:pt>
                <c:pt idx="128">
                  <c:v>10.832166674081236</c:v>
                </c:pt>
                <c:pt idx="129">
                  <c:v>10.916166671086103</c:v>
                </c:pt>
                <c:pt idx="130">
                  <c:v>10.999833340756595</c:v>
                </c:pt>
                <c:pt idx="131">
                  <c:v>11.084166665095836</c:v>
                </c:pt>
                <c:pt idx="132">
                  <c:v>11.168333336245269</c:v>
                </c:pt>
                <c:pt idx="133">
                  <c:v>11.252166669582948</c:v>
                </c:pt>
                <c:pt idx="134">
                  <c:v>11.33950000279583</c:v>
                </c:pt>
                <c:pt idx="135">
                  <c:v>11.423666673945263</c:v>
                </c:pt>
                <c:pt idx="136">
                  <c:v>11.50866667390801</c:v>
                </c:pt>
                <c:pt idx="137">
                  <c:v>11.599000005517155</c:v>
                </c:pt>
                <c:pt idx="138">
                  <c:v>11.683166666189209</c:v>
                </c:pt>
                <c:pt idx="139">
                  <c:v>11.767166673671454</c:v>
                </c:pt>
                <c:pt idx="140">
                  <c:v>11.854833334218711</c:v>
                </c:pt>
                <c:pt idx="141">
                  <c:v>11.93866666755639</c:v>
                </c:pt>
                <c:pt idx="142">
                  <c:v>12.022666675038636</c:v>
                </c:pt>
                <c:pt idx="143">
                  <c:v>12.106999999377877</c:v>
                </c:pt>
                <c:pt idx="144">
                  <c:v>12.191166670527309</c:v>
                </c:pt>
                <c:pt idx="145">
                  <c:v>12.275500005343929</c:v>
                </c:pt>
                <c:pt idx="146">
                  <c:v>12.362833338556811</c:v>
                </c:pt>
                <c:pt idx="147">
                  <c:v>12.446999999228865</c:v>
                </c:pt>
                <c:pt idx="148">
                  <c:v>12.531333334045485</c:v>
                </c:pt>
                <c:pt idx="149">
                  <c:v>12.615500005194917</c:v>
                </c:pt>
                <c:pt idx="150">
                  <c:v>12.699833340011537</c:v>
                </c:pt>
                <c:pt idx="151">
                  <c:v>12.784500002162531</c:v>
                </c:pt>
                <c:pt idx="152">
                  <c:v>12.871833335375413</c:v>
                </c:pt>
                <c:pt idx="153">
                  <c:v>12.956166670192033</c:v>
                </c:pt>
                <c:pt idx="154">
                  <c:v>13.040833332343027</c:v>
                </c:pt>
                <c:pt idx="155">
                  <c:v>13.125166667159647</c:v>
                </c:pt>
                <c:pt idx="156">
                  <c:v>13.209333338309079</c:v>
                </c:pt>
                <c:pt idx="157">
                  <c:v>13.293666673125699</c:v>
                </c:pt>
                <c:pt idx="158">
                  <c:v>13.381000006338581</c:v>
                </c:pt>
                <c:pt idx="159">
                  <c:v>13.464666665531695</c:v>
                </c:pt>
                <c:pt idx="160">
                  <c:v>13.549000000348315</c:v>
                </c:pt>
                <c:pt idx="161">
                  <c:v>13.633166671497747</c:v>
                </c:pt>
                <c:pt idx="162">
                  <c:v>13.717333332169801</c:v>
                </c:pt>
                <c:pt idx="163">
                  <c:v>13.801666666986421</c:v>
                </c:pt>
                <c:pt idx="164">
                  <c:v>13.889500001678243</c:v>
                </c:pt>
                <c:pt idx="165">
                  <c:v>13.973833336494863</c:v>
                </c:pt>
                <c:pt idx="166">
                  <c:v>14.058000007644296</c:v>
                </c:pt>
                <c:pt idx="167">
                  <c:v>14.142333331983536</c:v>
                </c:pt>
                <c:pt idx="168">
                  <c:v>14.227000004611909</c:v>
                </c:pt>
                <c:pt idx="169">
                  <c:v>14.311333339428529</c:v>
                </c:pt>
                <c:pt idx="170">
                  <c:v>14.398666672641411</c:v>
                </c:pt>
                <c:pt idx="171">
                  <c:v>14.482833333313465</c:v>
                </c:pt>
                <c:pt idx="172">
                  <c:v>14.567666669609025</c:v>
                </c:pt>
                <c:pt idx="173">
                  <c:v>14.651833340758458</c:v>
                </c:pt>
                <c:pt idx="174">
                  <c:v>14.736166665097699</c:v>
                </c:pt>
                <c:pt idx="175">
                  <c:v>14.820333336247131</c:v>
                </c:pt>
                <c:pt idx="176">
                  <c:v>14.903833331773058</c:v>
                </c:pt>
                <c:pt idx="177">
                  <c:v>14.987833339255303</c:v>
                </c:pt>
                <c:pt idx="178">
                  <c:v>15.071499998448417</c:v>
                </c:pt>
                <c:pt idx="179">
                  <c:v>15.155666669597849</c:v>
                </c:pt>
                <c:pt idx="180">
                  <c:v>15.240000004414469</c:v>
                </c:pt>
                <c:pt idx="181">
                  <c:v>15.324166665086523</c:v>
                </c:pt>
                <c:pt idx="182">
                  <c:v>15.408166672568768</c:v>
                </c:pt>
                <c:pt idx="183">
                  <c:v>15.491666668094695</c:v>
                </c:pt>
                <c:pt idx="184">
                  <c:v>15.576333340723068</c:v>
                </c:pt>
                <c:pt idx="185">
                  <c:v>15.660666675539687</c:v>
                </c:pt>
                <c:pt idx="186">
                  <c:v>15.744833336211741</c:v>
                </c:pt>
                <c:pt idx="187">
                  <c:v>15.829166671028361</c:v>
                </c:pt>
                <c:pt idx="188">
                  <c:v>15.913833333179355</c:v>
                </c:pt>
                <c:pt idx="189">
                  <c:v>15.998166667995974</c:v>
                </c:pt>
                <c:pt idx="190">
                  <c:v>16.08166667399928</c:v>
                </c:pt>
                <c:pt idx="191">
                  <c:v>16.165500007336959</c:v>
                </c:pt>
                <c:pt idx="192">
                  <c:v>16.249833342153579</c:v>
                </c:pt>
                <c:pt idx="193">
                  <c:v>16.333833339158446</c:v>
                </c:pt>
                <c:pt idx="194">
                  <c:v>16.417833336163312</c:v>
                </c:pt>
                <c:pt idx="195">
                  <c:v>16.502333334647119</c:v>
                </c:pt>
                <c:pt idx="196">
                  <c:v>16.585666666505858</c:v>
                </c:pt>
                <c:pt idx="197">
                  <c:v>16.670000001322478</c:v>
                </c:pt>
                <c:pt idx="198">
                  <c:v>16.754166672471911</c:v>
                </c:pt>
                <c:pt idx="199">
                  <c:v>16.83850000728853</c:v>
                </c:pt>
                <c:pt idx="200">
                  <c:v>16.922666667960584</c:v>
                </c:pt>
                <c:pt idx="201">
                  <c:v>17.007000002777204</c:v>
                </c:pt>
                <c:pt idx="202">
                  <c:v>17.090333334635943</c:v>
                </c:pt>
                <c:pt idx="203">
                  <c:v>17.17533333459869</c:v>
                </c:pt>
                <c:pt idx="204">
                  <c:v>17.260666672373191</c:v>
                </c:pt>
                <c:pt idx="205">
                  <c:v>17.345999999670312</c:v>
                </c:pt>
                <c:pt idx="206">
                  <c:v>17.431333337444812</c:v>
                </c:pt>
                <c:pt idx="207">
                  <c:v>17.516500001074746</c:v>
                </c:pt>
                <c:pt idx="208">
                  <c:v>17.600999999558553</c:v>
                </c:pt>
                <c:pt idx="209">
                  <c:v>17.685500008519739</c:v>
                </c:pt>
                <c:pt idx="210">
                  <c:v>17.77083333581686</c:v>
                </c:pt>
                <c:pt idx="211">
                  <c:v>17.855000006966293</c:v>
                </c:pt>
                <c:pt idx="212">
                  <c:v>17.939333341782913</c:v>
                </c:pt>
                <c:pt idx="213">
                  <c:v>18.023500002454966</c:v>
                </c:pt>
                <c:pt idx="214">
                  <c:v>18.107000008458272</c:v>
                </c:pt>
              </c:numCache>
            </c:numRef>
          </c:xVal>
          <c:yVal>
            <c:numRef>
              <c:f>Meas!$N$2:$N$7001</c:f>
              <c:numCache>
                <c:formatCode>General</c:formatCode>
                <c:ptCount val="7000"/>
                <c:pt idx="0">
                  <c:v>20.617000000000001</c:v>
                </c:pt>
                <c:pt idx="1">
                  <c:v>20.625</c:v>
                </c:pt>
                <c:pt idx="2">
                  <c:v>20.635000000000002</c:v>
                </c:pt>
                <c:pt idx="3">
                  <c:v>20.609000000000002</c:v>
                </c:pt>
                <c:pt idx="4">
                  <c:v>20.617000000000001</c:v>
                </c:pt>
                <c:pt idx="5">
                  <c:v>20.617000000000001</c:v>
                </c:pt>
                <c:pt idx="6">
                  <c:v>20.617000000000001</c:v>
                </c:pt>
                <c:pt idx="7">
                  <c:v>20.706</c:v>
                </c:pt>
                <c:pt idx="8">
                  <c:v>20.606999999999999</c:v>
                </c:pt>
                <c:pt idx="9">
                  <c:v>20.731000000000002</c:v>
                </c:pt>
                <c:pt idx="10">
                  <c:v>20.777000000000001</c:v>
                </c:pt>
                <c:pt idx="11">
                  <c:v>20.722999999999999</c:v>
                </c:pt>
                <c:pt idx="12">
                  <c:v>20.802</c:v>
                </c:pt>
                <c:pt idx="13">
                  <c:v>20.856000000000002</c:v>
                </c:pt>
                <c:pt idx="14">
                  <c:v>20.962</c:v>
                </c:pt>
                <c:pt idx="15">
                  <c:v>20.998000000000001</c:v>
                </c:pt>
                <c:pt idx="16">
                  <c:v>21.068999999999999</c:v>
                </c:pt>
                <c:pt idx="17">
                  <c:v>21.210999999999999</c:v>
                </c:pt>
                <c:pt idx="18">
                  <c:v>21.440999999999999</c:v>
                </c:pt>
                <c:pt idx="19">
                  <c:v>21.565000000000001</c:v>
                </c:pt>
                <c:pt idx="20">
                  <c:v>21.832000000000001</c:v>
                </c:pt>
                <c:pt idx="21">
                  <c:v>22.132999999999999</c:v>
                </c:pt>
                <c:pt idx="22">
                  <c:v>22.536999999999999</c:v>
                </c:pt>
                <c:pt idx="23">
                  <c:v>23.081</c:v>
                </c:pt>
                <c:pt idx="24">
                  <c:v>23.747</c:v>
                </c:pt>
                <c:pt idx="25">
                  <c:v>24.571999999999999</c:v>
                </c:pt>
                <c:pt idx="26">
                  <c:v>25.344000000000001</c:v>
                </c:pt>
                <c:pt idx="27">
                  <c:v>26.187000000000001</c:v>
                </c:pt>
                <c:pt idx="28">
                  <c:v>26.959</c:v>
                </c:pt>
                <c:pt idx="29">
                  <c:v>27.888999999999999</c:v>
                </c:pt>
                <c:pt idx="30">
                  <c:v>28.837</c:v>
                </c:pt>
                <c:pt idx="31">
                  <c:v>29.995000000000001</c:v>
                </c:pt>
                <c:pt idx="32">
                  <c:v>31.170999999999999</c:v>
                </c:pt>
                <c:pt idx="33">
                  <c:v>32.645000000000003</c:v>
                </c:pt>
                <c:pt idx="34">
                  <c:v>34.136000000000003</c:v>
                </c:pt>
                <c:pt idx="35">
                  <c:v>35.784999999999997</c:v>
                </c:pt>
                <c:pt idx="36">
                  <c:v>37.484999999999999</c:v>
                </c:pt>
                <c:pt idx="37">
                  <c:v>39.698</c:v>
                </c:pt>
                <c:pt idx="38">
                  <c:v>41.64</c:v>
                </c:pt>
                <c:pt idx="39">
                  <c:v>43.503999999999998</c:v>
                </c:pt>
                <c:pt idx="40">
                  <c:v>45.481999999999999</c:v>
                </c:pt>
                <c:pt idx="41">
                  <c:v>48.158999999999999</c:v>
                </c:pt>
                <c:pt idx="42">
                  <c:v>51.201999999999998</c:v>
                </c:pt>
                <c:pt idx="43">
                  <c:v>54.853000000000002</c:v>
                </c:pt>
                <c:pt idx="44">
                  <c:v>58.411000000000001</c:v>
                </c:pt>
                <c:pt idx="45">
                  <c:v>62.183</c:v>
                </c:pt>
                <c:pt idx="46">
                  <c:v>66.534999999999997</c:v>
                </c:pt>
                <c:pt idx="47">
                  <c:v>71.040999999999997</c:v>
                </c:pt>
                <c:pt idx="48">
                  <c:v>76.784000000000006</c:v>
                </c:pt>
                <c:pt idx="49">
                  <c:v>83.123999999999995</c:v>
                </c:pt>
                <c:pt idx="50">
                  <c:v>92.447000000000003</c:v>
                </c:pt>
                <c:pt idx="51">
                  <c:v>101.798</c:v>
                </c:pt>
                <c:pt idx="52">
                  <c:v>111.191</c:v>
                </c:pt>
                <c:pt idx="53">
                  <c:v>120.738</c:v>
                </c:pt>
                <c:pt idx="54">
                  <c:v>133.48699999999999</c:v>
                </c:pt>
                <c:pt idx="55">
                  <c:v>145.86500000000001</c:v>
                </c:pt>
                <c:pt idx="56">
                  <c:v>156.26599999999999</c:v>
                </c:pt>
                <c:pt idx="57">
                  <c:v>170.398</c:v>
                </c:pt>
                <c:pt idx="58">
                  <c:v>183.625</c:v>
                </c:pt>
                <c:pt idx="59">
                  <c:v>196.15299999999999</c:v>
                </c:pt>
                <c:pt idx="60">
                  <c:v>211.19499999999999</c:v>
                </c:pt>
                <c:pt idx="61">
                  <c:v>226.32300000000001</c:v>
                </c:pt>
                <c:pt idx="62">
                  <c:v>243.88399999999999</c:v>
                </c:pt>
                <c:pt idx="63">
                  <c:v>258.97699999999998</c:v>
                </c:pt>
                <c:pt idx="64">
                  <c:v>269.37099999999998</c:v>
                </c:pt>
                <c:pt idx="65">
                  <c:v>284.20100000000002</c:v>
                </c:pt>
                <c:pt idx="66">
                  <c:v>296.16500000000002</c:v>
                </c:pt>
                <c:pt idx="67">
                  <c:v>308.358</c:v>
                </c:pt>
                <c:pt idx="68">
                  <c:v>317.62900000000002</c:v>
                </c:pt>
                <c:pt idx="69">
                  <c:v>329.45499999999998</c:v>
                </c:pt>
                <c:pt idx="70">
                  <c:v>339.06200000000001</c:v>
                </c:pt>
                <c:pt idx="71">
                  <c:v>348.029</c:v>
                </c:pt>
                <c:pt idx="72">
                  <c:v>355.995</c:v>
                </c:pt>
                <c:pt idx="73">
                  <c:v>367.36700000000002</c:v>
                </c:pt>
                <c:pt idx="74">
                  <c:v>376.90300000000002</c:v>
                </c:pt>
                <c:pt idx="75">
                  <c:v>388.459</c:v>
                </c:pt>
                <c:pt idx="76">
                  <c:v>402.05799999999999</c:v>
                </c:pt>
                <c:pt idx="77">
                  <c:v>416.197</c:v>
                </c:pt>
                <c:pt idx="78">
                  <c:v>426.24599999999998</c:v>
                </c:pt>
                <c:pt idx="79">
                  <c:v>433.99599999999998</c:v>
                </c:pt>
                <c:pt idx="80">
                  <c:v>443.221</c:v>
                </c:pt>
                <c:pt idx="81">
                  <c:v>461.43400000000003</c:v>
                </c:pt>
                <c:pt idx="82">
                  <c:v>478.53399999999999</c:v>
                </c:pt>
                <c:pt idx="83">
                  <c:v>487.51799999999997</c:v>
                </c:pt>
                <c:pt idx="84">
                  <c:v>500.78899999999999</c:v>
                </c:pt>
                <c:pt idx="85">
                  <c:v>506.49099999999999</c:v>
                </c:pt>
                <c:pt idx="86">
                  <c:v>514.72400000000005</c:v>
                </c:pt>
                <c:pt idx="87">
                  <c:v>521.93799999999999</c:v>
                </c:pt>
                <c:pt idx="88">
                  <c:v>529.30799999999999</c:v>
                </c:pt>
                <c:pt idx="89">
                  <c:v>533.87099999999998</c:v>
                </c:pt>
                <c:pt idx="90">
                  <c:v>537.82600000000002</c:v>
                </c:pt>
                <c:pt idx="91">
                  <c:v>544.55499999999995</c:v>
                </c:pt>
                <c:pt idx="92">
                  <c:v>554.745</c:v>
                </c:pt>
                <c:pt idx="93">
                  <c:v>563.30100000000004</c:v>
                </c:pt>
                <c:pt idx="94">
                  <c:v>574.178</c:v>
                </c:pt>
                <c:pt idx="95">
                  <c:v>583.375</c:v>
                </c:pt>
                <c:pt idx="96">
                  <c:v>588.25</c:v>
                </c:pt>
                <c:pt idx="97">
                  <c:v>586.22900000000004</c:v>
                </c:pt>
                <c:pt idx="98">
                  <c:v>590.98800000000006</c:v>
                </c:pt>
                <c:pt idx="99">
                  <c:v>602.58600000000001</c:v>
                </c:pt>
                <c:pt idx="100">
                  <c:v>612.35599999999999</c:v>
                </c:pt>
                <c:pt idx="101">
                  <c:v>622.37199999999996</c:v>
                </c:pt>
                <c:pt idx="102">
                  <c:v>635.11800000000005</c:v>
                </c:pt>
                <c:pt idx="103">
                  <c:v>647.98800000000006</c:v>
                </c:pt>
                <c:pt idx="104">
                  <c:v>660.61400000000003</c:v>
                </c:pt>
                <c:pt idx="105">
                  <c:v>671.56100000000004</c:v>
                </c:pt>
                <c:pt idx="106">
                  <c:v>680.178</c:v>
                </c:pt>
                <c:pt idx="107">
                  <c:v>688.85699999999997</c:v>
                </c:pt>
                <c:pt idx="108">
                  <c:v>696.94600000000003</c:v>
                </c:pt>
                <c:pt idx="109">
                  <c:v>703.95500000000004</c:v>
                </c:pt>
                <c:pt idx="110">
                  <c:v>710.755</c:v>
                </c:pt>
                <c:pt idx="111">
                  <c:v>720.35900000000004</c:v>
                </c:pt>
                <c:pt idx="112">
                  <c:v>722.13099999999997</c:v>
                </c:pt>
                <c:pt idx="113">
                  <c:v>726.05100000000004</c:v>
                </c:pt>
                <c:pt idx="114">
                  <c:v>734.73</c:v>
                </c:pt>
                <c:pt idx="115">
                  <c:v>745.46100000000001</c:v>
                </c:pt>
                <c:pt idx="116">
                  <c:v>754.68799999999999</c:v>
                </c:pt>
                <c:pt idx="117">
                  <c:v>767.53099999999995</c:v>
                </c:pt>
                <c:pt idx="118">
                  <c:v>779.91</c:v>
                </c:pt>
                <c:pt idx="119">
                  <c:v>786.75300000000004</c:v>
                </c:pt>
                <c:pt idx="120">
                  <c:v>793.62400000000002</c:v>
                </c:pt>
                <c:pt idx="121">
                  <c:v>802.96600000000001</c:v>
                </c:pt>
                <c:pt idx="122">
                  <c:v>811.24</c:v>
                </c:pt>
                <c:pt idx="123">
                  <c:v>815.63699999999994</c:v>
                </c:pt>
                <c:pt idx="124">
                  <c:v>823.48299999999995</c:v>
                </c:pt>
                <c:pt idx="125">
                  <c:v>834.625</c:v>
                </c:pt>
                <c:pt idx="126">
                  <c:v>837.26499999999999</c:v>
                </c:pt>
                <c:pt idx="127">
                  <c:v>841.23500000000001</c:v>
                </c:pt>
                <c:pt idx="128">
                  <c:v>844.16399999999999</c:v>
                </c:pt>
                <c:pt idx="129">
                  <c:v>842.28700000000003</c:v>
                </c:pt>
                <c:pt idx="130">
                  <c:v>846.78499999999997</c:v>
                </c:pt>
                <c:pt idx="131">
                  <c:v>850.60199999999998</c:v>
                </c:pt>
                <c:pt idx="132">
                  <c:v>850.64400000000001</c:v>
                </c:pt>
                <c:pt idx="133">
                  <c:v>856.07</c:v>
                </c:pt>
                <c:pt idx="134">
                  <c:v>861.83399999999995</c:v>
                </c:pt>
                <c:pt idx="135">
                  <c:v>868.93100000000004</c:v>
                </c:pt>
                <c:pt idx="136">
                  <c:v>871.26099999999997</c:v>
                </c:pt>
                <c:pt idx="137">
                  <c:v>874.56200000000001</c:v>
                </c:pt>
                <c:pt idx="138">
                  <c:v>885.14</c:v>
                </c:pt>
                <c:pt idx="139">
                  <c:v>894.84900000000005</c:v>
                </c:pt>
                <c:pt idx="140">
                  <c:v>898.45500000000004</c:v>
                </c:pt>
                <c:pt idx="141">
                  <c:v>898.34900000000005</c:v>
                </c:pt>
                <c:pt idx="142">
                  <c:v>907.70600000000002</c:v>
                </c:pt>
                <c:pt idx="143">
                  <c:v>913.40099999999995</c:v>
                </c:pt>
                <c:pt idx="144">
                  <c:v>922.226</c:v>
                </c:pt>
                <c:pt idx="145">
                  <c:v>917.26900000000001</c:v>
                </c:pt>
                <c:pt idx="146">
                  <c:v>913.26900000000001</c:v>
                </c:pt>
                <c:pt idx="147">
                  <c:v>911.601</c:v>
                </c:pt>
                <c:pt idx="148">
                  <c:v>904.61</c:v>
                </c:pt>
                <c:pt idx="149">
                  <c:v>901.84799999999996</c:v>
                </c:pt>
                <c:pt idx="150">
                  <c:v>900.36400000000003</c:v>
                </c:pt>
                <c:pt idx="151">
                  <c:v>894.51900000000001</c:v>
                </c:pt>
                <c:pt idx="152">
                  <c:v>890.673</c:v>
                </c:pt>
                <c:pt idx="153">
                  <c:v>887.17600000000004</c:v>
                </c:pt>
                <c:pt idx="154">
                  <c:v>887.12300000000005</c:v>
                </c:pt>
                <c:pt idx="155">
                  <c:v>883.05899999999997</c:v>
                </c:pt>
                <c:pt idx="156">
                  <c:v>885.91</c:v>
                </c:pt>
                <c:pt idx="157">
                  <c:v>887.38599999999997</c:v>
                </c:pt>
                <c:pt idx="158">
                  <c:v>892.00900000000001</c:v>
                </c:pt>
                <c:pt idx="159">
                  <c:v>896.52700000000004</c:v>
                </c:pt>
                <c:pt idx="160">
                  <c:v>890.11599999999999</c:v>
                </c:pt>
                <c:pt idx="161">
                  <c:v>888.61099999999999</c:v>
                </c:pt>
                <c:pt idx="162">
                  <c:v>893.65800000000002</c:v>
                </c:pt>
                <c:pt idx="163">
                  <c:v>882.03200000000004</c:v>
                </c:pt>
                <c:pt idx="164">
                  <c:v>871.31100000000004</c:v>
                </c:pt>
                <c:pt idx="165">
                  <c:v>860.85500000000002</c:v>
                </c:pt>
                <c:pt idx="166">
                  <c:v>840.98699999999997</c:v>
                </c:pt>
                <c:pt idx="167">
                  <c:v>790.66499999999996</c:v>
                </c:pt>
                <c:pt idx="168">
                  <c:v>717.73800000000006</c:v>
                </c:pt>
                <c:pt idx="169">
                  <c:v>643.20000000000005</c:v>
                </c:pt>
                <c:pt idx="170">
                  <c:v>527.07500000000005</c:v>
                </c:pt>
                <c:pt idx="171">
                  <c:v>414.80399999999997</c:v>
                </c:pt>
                <c:pt idx="172">
                  <c:v>394.77699999999999</c:v>
                </c:pt>
                <c:pt idx="173">
                  <c:v>381.89600000000002</c:v>
                </c:pt>
                <c:pt idx="174">
                  <c:v>382.36799999999999</c:v>
                </c:pt>
                <c:pt idx="175">
                  <c:v>394.86799999999999</c:v>
                </c:pt>
                <c:pt idx="176">
                  <c:v>422.03100000000001</c:v>
                </c:pt>
                <c:pt idx="177">
                  <c:v>458.47800000000001</c:v>
                </c:pt>
                <c:pt idx="178">
                  <c:v>507.34699999999998</c:v>
                </c:pt>
                <c:pt idx="179">
                  <c:v>557.274</c:v>
                </c:pt>
                <c:pt idx="180">
                  <c:v>599.98</c:v>
                </c:pt>
                <c:pt idx="181">
                  <c:v>581.34699999999998</c:v>
                </c:pt>
                <c:pt idx="182">
                  <c:v>526.77200000000005</c:v>
                </c:pt>
                <c:pt idx="183">
                  <c:v>478.26</c:v>
                </c:pt>
                <c:pt idx="184">
                  <c:v>239.078</c:v>
                </c:pt>
                <c:pt idx="185">
                  <c:v>112.437</c:v>
                </c:pt>
                <c:pt idx="186">
                  <c:v>94.233999999999995</c:v>
                </c:pt>
                <c:pt idx="187">
                  <c:v>80.180999999999997</c:v>
                </c:pt>
                <c:pt idx="188">
                  <c:v>75.984999999999999</c:v>
                </c:pt>
                <c:pt idx="189">
                  <c:v>75.506</c:v>
                </c:pt>
                <c:pt idx="190">
                  <c:v>66.820999999999998</c:v>
                </c:pt>
                <c:pt idx="191">
                  <c:v>71.558000000000007</c:v>
                </c:pt>
                <c:pt idx="192">
                  <c:v>71.736999999999995</c:v>
                </c:pt>
                <c:pt idx="193">
                  <c:v>71.343000000000004</c:v>
                </c:pt>
                <c:pt idx="194">
                  <c:v>70.385999999999996</c:v>
                </c:pt>
                <c:pt idx="195">
                  <c:v>69.522999999999996</c:v>
                </c:pt>
                <c:pt idx="196">
                  <c:v>70.652000000000001</c:v>
                </c:pt>
                <c:pt idx="197">
                  <c:v>68.771000000000001</c:v>
                </c:pt>
                <c:pt idx="198">
                  <c:v>68.213999999999999</c:v>
                </c:pt>
                <c:pt idx="199">
                  <c:v>68.488</c:v>
                </c:pt>
                <c:pt idx="200">
                  <c:v>68.076999999999998</c:v>
                </c:pt>
                <c:pt idx="201">
                  <c:v>68.668000000000006</c:v>
                </c:pt>
                <c:pt idx="202">
                  <c:v>68.171999999999997</c:v>
                </c:pt>
                <c:pt idx="203">
                  <c:v>66.069000000000003</c:v>
                </c:pt>
                <c:pt idx="204">
                  <c:v>64.153999999999996</c:v>
                </c:pt>
                <c:pt idx="205">
                  <c:v>61.965000000000003</c:v>
                </c:pt>
                <c:pt idx="206">
                  <c:v>63.375</c:v>
                </c:pt>
                <c:pt idx="207">
                  <c:v>62.776000000000003</c:v>
                </c:pt>
                <c:pt idx="208">
                  <c:v>64.042000000000002</c:v>
                </c:pt>
                <c:pt idx="209">
                  <c:v>63.118000000000002</c:v>
                </c:pt>
                <c:pt idx="210">
                  <c:v>63.161999999999999</c:v>
                </c:pt>
                <c:pt idx="211">
                  <c:v>62.494999999999997</c:v>
                </c:pt>
                <c:pt idx="212">
                  <c:v>63.118000000000002</c:v>
                </c:pt>
                <c:pt idx="213">
                  <c:v>61.203000000000003</c:v>
                </c:pt>
                <c:pt idx="214">
                  <c:v>62.570999999999998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8D94-4C7C-BCC9-915412477D6D}"/>
            </c:ext>
          </c:extLst>
        </c:ser>
        <c:ser>
          <c:idx val="3"/>
          <c:order val="1"/>
          <c:tx>
            <c:strRef>
              <c:f>Test!$J$20:$L$20</c:f>
              <c:strCache>
                <c:ptCount val="1"/>
                <c:pt idx="0">
                  <c:v>th2o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Meas!$B$2:$B$7001</c:f>
              <c:numCache>
                <c:formatCode>0.00</c:formatCode>
                <c:ptCount val="7000"/>
                <c:pt idx="0">
                  <c:v>0</c:v>
                </c:pt>
                <c:pt idx="1">
                  <c:v>8.4000007482245564E-2</c:v>
                </c:pt>
                <c:pt idx="2">
                  <c:v>0.1688333333004266</c:v>
                </c:pt>
                <c:pt idx="3">
                  <c:v>0.25250000297091901</c:v>
                </c:pt>
                <c:pt idx="4">
                  <c:v>0.33666667412035167</c:v>
                </c:pt>
                <c:pt idx="5">
                  <c:v>0.42050000745803118</c:v>
                </c:pt>
                <c:pt idx="6">
                  <c:v>0.50416666665114462</c:v>
                </c:pt>
                <c:pt idx="7">
                  <c:v>0.59100000886246562</c:v>
                </c:pt>
                <c:pt idx="8">
                  <c:v>0.67533333320170641</c:v>
                </c:pt>
                <c:pt idx="9">
                  <c:v>0.75950000435113907</c:v>
                </c:pt>
                <c:pt idx="10">
                  <c:v>0.84316667402163148</c:v>
                </c:pt>
                <c:pt idx="11">
                  <c:v>0.92700000735931098</c:v>
                </c:pt>
                <c:pt idx="12">
                  <c:v>1.0111666680313647</c:v>
                </c:pt>
                <c:pt idx="13">
                  <c:v>1.0979999997653067</c:v>
                </c:pt>
                <c:pt idx="14">
                  <c:v>1.1816666694357991</c:v>
                </c:pt>
                <c:pt idx="15">
                  <c:v>1.2655000027734786</c:v>
                </c:pt>
                <c:pt idx="16">
                  <c:v>1.349166672443971</c:v>
                </c:pt>
                <c:pt idx="17">
                  <c:v>1.4335000072605908</c:v>
                </c:pt>
                <c:pt idx="18">
                  <c:v>1.5171666664537042</c:v>
                </c:pt>
                <c:pt idx="19">
                  <c:v>1.603500007186085</c:v>
                </c:pt>
                <c:pt idx="20">
                  <c:v>1.6871666663791984</c:v>
                </c:pt>
                <c:pt idx="21">
                  <c:v>1.7715000011958182</c:v>
                </c:pt>
                <c:pt idx="22">
                  <c:v>1.8556666723452508</c:v>
                </c:pt>
                <c:pt idx="23">
                  <c:v>1.9398333330173045</c:v>
                </c:pt>
                <c:pt idx="24">
                  <c:v>2.023666666354984</c:v>
                </c:pt>
                <c:pt idx="25">
                  <c:v>2.1100000070873648</c:v>
                </c:pt>
                <c:pt idx="26">
                  <c:v>2.1941666677594185</c:v>
                </c:pt>
                <c:pt idx="27">
                  <c:v>2.2778333374299109</c:v>
                </c:pt>
                <c:pt idx="28">
                  <c:v>2.3616666707675904</c:v>
                </c:pt>
                <c:pt idx="29">
                  <c:v>2.4453333404380828</c:v>
                </c:pt>
                <c:pt idx="30">
                  <c:v>2.5289999996311963</c:v>
                </c:pt>
                <c:pt idx="31">
                  <c:v>2.6158333418425173</c:v>
                </c:pt>
                <c:pt idx="32">
                  <c:v>2.700166666181758</c:v>
                </c:pt>
                <c:pt idx="33">
                  <c:v>2.7838333358522505</c:v>
                </c:pt>
                <c:pt idx="34">
                  <c:v>2.8681666706688702</c:v>
                </c:pt>
                <c:pt idx="35">
                  <c:v>2.9523333418183029</c:v>
                </c:pt>
                <c:pt idx="36">
                  <c:v>3.0360000010114163</c:v>
                </c:pt>
                <c:pt idx="37">
                  <c:v>3.1228333327453583</c:v>
                </c:pt>
                <c:pt idx="38">
                  <c:v>3.2066666660830379</c:v>
                </c:pt>
                <c:pt idx="39">
                  <c:v>3.2903333357535303</c:v>
                </c:pt>
                <c:pt idx="40">
                  <c:v>3.3740000054240227</c:v>
                </c:pt>
                <c:pt idx="41">
                  <c:v>3.4578333387617022</c:v>
                </c:pt>
                <c:pt idx="42">
                  <c:v>3.5415000084321946</c:v>
                </c:pt>
                <c:pt idx="43">
                  <c:v>3.6283333401661366</c:v>
                </c:pt>
                <c:pt idx="44">
                  <c:v>3.7119999993592501</c:v>
                </c:pt>
                <c:pt idx="45">
                  <c:v>3.7958333326969296</c:v>
                </c:pt>
                <c:pt idx="46">
                  <c:v>3.879500002367422</c:v>
                </c:pt>
                <c:pt idx="47">
                  <c:v>3.9638333371840417</c:v>
                </c:pt>
                <c:pt idx="48">
                  <c:v>4.0476666705217212</c:v>
                </c:pt>
                <c:pt idx="49">
                  <c:v>4.1343333385884762</c:v>
                </c:pt>
                <c:pt idx="50">
                  <c:v>4.2180000082589686</c:v>
                </c:pt>
                <c:pt idx="51">
                  <c:v>4.3018333415966481</c:v>
                </c:pt>
                <c:pt idx="52">
                  <c:v>4.3856666749343276</c:v>
                </c:pt>
                <c:pt idx="53">
                  <c:v>4.4696666719391942</c:v>
                </c:pt>
                <c:pt idx="54">
                  <c:v>4.5535000052768737</c:v>
                </c:pt>
                <c:pt idx="55">
                  <c:v>4.6403333370108157</c:v>
                </c:pt>
                <c:pt idx="56">
                  <c:v>4.7255000006407499</c:v>
                </c:pt>
                <c:pt idx="57">
                  <c:v>4.812333332374692</c:v>
                </c:pt>
                <c:pt idx="58">
                  <c:v>4.899166674586013</c:v>
                </c:pt>
                <c:pt idx="59">
                  <c:v>4.9830000079236925</c:v>
                </c:pt>
                <c:pt idx="60">
                  <c:v>5.0731666653882712</c:v>
                </c:pt>
                <c:pt idx="61">
                  <c:v>5.1568333350587636</c:v>
                </c:pt>
                <c:pt idx="62">
                  <c:v>5.2425000001676381</c:v>
                </c:pt>
                <c:pt idx="63">
                  <c:v>5.3266666713170707</c:v>
                </c:pt>
                <c:pt idx="64">
                  <c:v>5.4103333409875631</c:v>
                </c:pt>
                <c:pt idx="65">
                  <c:v>5.4941666743252426</c:v>
                </c:pt>
                <c:pt idx="66">
                  <c:v>5.5778333335183561</c:v>
                </c:pt>
                <c:pt idx="67">
                  <c:v>5.6646666652522981</c:v>
                </c:pt>
                <c:pt idx="68">
                  <c:v>5.7483333349227905</c:v>
                </c:pt>
                <c:pt idx="69">
                  <c:v>5.83216666826047</c:v>
                </c:pt>
                <c:pt idx="70">
                  <c:v>5.9158333379309624</c:v>
                </c:pt>
                <c:pt idx="71">
                  <c:v>5.9999999986030161</c:v>
                </c:pt>
                <c:pt idx="72">
                  <c:v>6.0838333319406956</c:v>
                </c:pt>
                <c:pt idx="73">
                  <c:v>6.1706666741520166</c:v>
                </c:pt>
                <c:pt idx="74">
                  <c:v>6.2543333333451301</c:v>
                </c:pt>
                <c:pt idx="75">
                  <c:v>6.3383333408273757</c:v>
                </c:pt>
                <c:pt idx="76">
                  <c:v>6.4223333378322423</c:v>
                </c:pt>
                <c:pt idx="77">
                  <c:v>6.5069999999832362</c:v>
                </c:pt>
                <c:pt idx="78">
                  <c:v>6.5913333347998559</c:v>
                </c:pt>
                <c:pt idx="79">
                  <c:v>6.678166666533798</c:v>
                </c:pt>
                <c:pt idx="80">
                  <c:v>6.7623333376832306</c:v>
                </c:pt>
                <c:pt idx="81">
                  <c:v>6.8466666724998504</c:v>
                </c:pt>
                <c:pt idx="82">
                  <c:v>6.9303333421703428</c:v>
                </c:pt>
                <c:pt idx="83">
                  <c:v>7.0140000013634562</c:v>
                </c:pt>
                <c:pt idx="84">
                  <c:v>7.0978333347011358</c:v>
                </c:pt>
                <c:pt idx="85">
                  <c:v>7.1846666664350778</c:v>
                </c:pt>
                <c:pt idx="86">
                  <c:v>7.2681666724383831</c:v>
                </c:pt>
                <c:pt idx="87">
                  <c:v>7.3551666678395122</c:v>
                </c:pt>
                <c:pt idx="88">
                  <c:v>7.4428333388641477</c:v>
                </c:pt>
                <c:pt idx="89">
                  <c:v>7.5304999994114041</c:v>
                </c:pt>
                <c:pt idx="90">
                  <c:v>7.6178333326242864</c:v>
                </c:pt>
                <c:pt idx="91">
                  <c:v>7.7025000052526593</c:v>
                </c:pt>
                <c:pt idx="92">
                  <c:v>7.7858333371113986</c:v>
                </c:pt>
                <c:pt idx="93">
                  <c:v>7.8720000036992133</c:v>
                </c:pt>
                <c:pt idx="94">
                  <c:v>7.9553333355579525</c:v>
                </c:pt>
                <c:pt idx="95">
                  <c:v>8.0426666687708348</c:v>
                </c:pt>
                <c:pt idx="96">
                  <c:v>8.1263333384413272</c:v>
                </c:pt>
                <c:pt idx="97">
                  <c:v>8.2136666716542095</c:v>
                </c:pt>
                <c:pt idx="98">
                  <c:v>8.2970000035129488</c:v>
                </c:pt>
                <c:pt idx="99">
                  <c:v>8.3811666746623814</c:v>
                </c:pt>
                <c:pt idx="100">
                  <c:v>8.465166671667248</c:v>
                </c:pt>
                <c:pt idx="101">
                  <c:v>8.5491666686721146</c:v>
                </c:pt>
                <c:pt idx="102">
                  <c:v>8.632833338342607</c:v>
                </c:pt>
                <c:pt idx="103">
                  <c:v>8.7201666715554893</c:v>
                </c:pt>
                <c:pt idx="104">
                  <c:v>8.8045000063721091</c:v>
                </c:pt>
                <c:pt idx="105">
                  <c:v>8.8885000033769757</c:v>
                </c:pt>
                <c:pt idx="106">
                  <c:v>8.9723333367146552</c:v>
                </c:pt>
                <c:pt idx="107">
                  <c:v>9.0561666700523347</c:v>
                </c:pt>
                <c:pt idx="108">
                  <c:v>9.1398333397228271</c:v>
                </c:pt>
                <c:pt idx="109">
                  <c:v>9.2271666729357094</c:v>
                </c:pt>
                <c:pt idx="110">
                  <c:v>9.3115000077523291</c:v>
                </c:pt>
                <c:pt idx="111">
                  <c:v>9.3951666669454426</c:v>
                </c:pt>
                <c:pt idx="112">
                  <c:v>9.478833336615935</c:v>
                </c:pt>
                <c:pt idx="113">
                  <c:v>9.5631666714325547</c:v>
                </c:pt>
                <c:pt idx="114">
                  <c:v>9.6473333321046084</c:v>
                </c:pt>
                <c:pt idx="115">
                  <c:v>9.7346666653174907</c:v>
                </c:pt>
                <c:pt idx="116">
                  <c:v>9.8184999986551702</c:v>
                </c:pt>
                <c:pt idx="117">
                  <c:v>9.9025000061374158</c:v>
                </c:pt>
                <c:pt idx="118">
                  <c:v>9.9863333394750953</c:v>
                </c:pt>
                <c:pt idx="119">
                  <c:v>10.070166672812775</c:v>
                </c:pt>
                <c:pt idx="120">
                  <c:v>10.154166669817641</c:v>
                </c:pt>
                <c:pt idx="121">
                  <c:v>10.241166665218771</c:v>
                </c:pt>
                <c:pt idx="122">
                  <c:v>10.325666674179956</c:v>
                </c:pt>
                <c:pt idx="123">
                  <c:v>10.409666671184823</c:v>
                </c:pt>
                <c:pt idx="124">
                  <c:v>10.493333340855315</c:v>
                </c:pt>
                <c:pt idx="125">
                  <c:v>10.577166674192995</c:v>
                </c:pt>
                <c:pt idx="126">
                  <c:v>10.661166671197861</c:v>
                </c:pt>
                <c:pt idx="127">
                  <c:v>10.745166668202728</c:v>
                </c:pt>
                <c:pt idx="128">
                  <c:v>10.832166674081236</c:v>
                </c:pt>
                <c:pt idx="129">
                  <c:v>10.916166671086103</c:v>
                </c:pt>
                <c:pt idx="130">
                  <c:v>10.999833340756595</c:v>
                </c:pt>
                <c:pt idx="131">
                  <c:v>11.084166665095836</c:v>
                </c:pt>
                <c:pt idx="132">
                  <c:v>11.168333336245269</c:v>
                </c:pt>
                <c:pt idx="133">
                  <c:v>11.252166669582948</c:v>
                </c:pt>
                <c:pt idx="134">
                  <c:v>11.33950000279583</c:v>
                </c:pt>
                <c:pt idx="135">
                  <c:v>11.423666673945263</c:v>
                </c:pt>
                <c:pt idx="136">
                  <c:v>11.50866667390801</c:v>
                </c:pt>
                <c:pt idx="137">
                  <c:v>11.599000005517155</c:v>
                </c:pt>
                <c:pt idx="138">
                  <c:v>11.683166666189209</c:v>
                </c:pt>
                <c:pt idx="139">
                  <c:v>11.767166673671454</c:v>
                </c:pt>
                <c:pt idx="140">
                  <c:v>11.854833334218711</c:v>
                </c:pt>
                <c:pt idx="141">
                  <c:v>11.93866666755639</c:v>
                </c:pt>
                <c:pt idx="142">
                  <c:v>12.022666675038636</c:v>
                </c:pt>
                <c:pt idx="143">
                  <c:v>12.106999999377877</c:v>
                </c:pt>
                <c:pt idx="144">
                  <c:v>12.191166670527309</c:v>
                </c:pt>
                <c:pt idx="145">
                  <c:v>12.275500005343929</c:v>
                </c:pt>
                <c:pt idx="146">
                  <c:v>12.362833338556811</c:v>
                </c:pt>
                <c:pt idx="147">
                  <c:v>12.446999999228865</c:v>
                </c:pt>
                <c:pt idx="148">
                  <c:v>12.531333334045485</c:v>
                </c:pt>
                <c:pt idx="149">
                  <c:v>12.615500005194917</c:v>
                </c:pt>
                <c:pt idx="150">
                  <c:v>12.699833340011537</c:v>
                </c:pt>
                <c:pt idx="151">
                  <c:v>12.784500002162531</c:v>
                </c:pt>
                <c:pt idx="152">
                  <c:v>12.871833335375413</c:v>
                </c:pt>
                <c:pt idx="153">
                  <c:v>12.956166670192033</c:v>
                </c:pt>
                <c:pt idx="154">
                  <c:v>13.040833332343027</c:v>
                </c:pt>
                <c:pt idx="155">
                  <c:v>13.125166667159647</c:v>
                </c:pt>
                <c:pt idx="156">
                  <c:v>13.209333338309079</c:v>
                </c:pt>
                <c:pt idx="157">
                  <c:v>13.293666673125699</c:v>
                </c:pt>
                <c:pt idx="158">
                  <c:v>13.381000006338581</c:v>
                </c:pt>
                <c:pt idx="159">
                  <c:v>13.464666665531695</c:v>
                </c:pt>
                <c:pt idx="160">
                  <c:v>13.549000000348315</c:v>
                </c:pt>
                <c:pt idx="161">
                  <c:v>13.633166671497747</c:v>
                </c:pt>
                <c:pt idx="162">
                  <c:v>13.717333332169801</c:v>
                </c:pt>
                <c:pt idx="163">
                  <c:v>13.801666666986421</c:v>
                </c:pt>
                <c:pt idx="164">
                  <c:v>13.889500001678243</c:v>
                </c:pt>
                <c:pt idx="165">
                  <c:v>13.973833336494863</c:v>
                </c:pt>
                <c:pt idx="166">
                  <c:v>14.058000007644296</c:v>
                </c:pt>
                <c:pt idx="167">
                  <c:v>14.142333331983536</c:v>
                </c:pt>
                <c:pt idx="168">
                  <c:v>14.227000004611909</c:v>
                </c:pt>
                <c:pt idx="169">
                  <c:v>14.311333339428529</c:v>
                </c:pt>
                <c:pt idx="170">
                  <c:v>14.398666672641411</c:v>
                </c:pt>
                <c:pt idx="171">
                  <c:v>14.482833333313465</c:v>
                </c:pt>
                <c:pt idx="172">
                  <c:v>14.567666669609025</c:v>
                </c:pt>
                <c:pt idx="173">
                  <c:v>14.651833340758458</c:v>
                </c:pt>
                <c:pt idx="174">
                  <c:v>14.736166665097699</c:v>
                </c:pt>
                <c:pt idx="175">
                  <c:v>14.820333336247131</c:v>
                </c:pt>
                <c:pt idx="176">
                  <c:v>14.903833331773058</c:v>
                </c:pt>
                <c:pt idx="177">
                  <c:v>14.987833339255303</c:v>
                </c:pt>
                <c:pt idx="178">
                  <c:v>15.071499998448417</c:v>
                </c:pt>
                <c:pt idx="179">
                  <c:v>15.155666669597849</c:v>
                </c:pt>
                <c:pt idx="180">
                  <c:v>15.240000004414469</c:v>
                </c:pt>
                <c:pt idx="181">
                  <c:v>15.324166665086523</c:v>
                </c:pt>
                <c:pt idx="182">
                  <c:v>15.408166672568768</c:v>
                </c:pt>
                <c:pt idx="183">
                  <c:v>15.491666668094695</c:v>
                </c:pt>
                <c:pt idx="184">
                  <c:v>15.576333340723068</c:v>
                </c:pt>
                <c:pt idx="185">
                  <c:v>15.660666675539687</c:v>
                </c:pt>
                <c:pt idx="186">
                  <c:v>15.744833336211741</c:v>
                </c:pt>
                <c:pt idx="187">
                  <c:v>15.829166671028361</c:v>
                </c:pt>
                <c:pt idx="188">
                  <c:v>15.913833333179355</c:v>
                </c:pt>
                <c:pt idx="189">
                  <c:v>15.998166667995974</c:v>
                </c:pt>
                <c:pt idx="190">
                  <c:v>16.08166667399928</c:v>
                </c:pt>
                <c:pt idx="191">
                  <c:v>16.165500007336959</c:v>
                </c:pt>
                <c:pt idx="192">
                  <c:v>16.249833342153579</c:v>
                </c:pt>
                <c:pt idx="193">
                  <c:v>16.333833339158446</c:v>
                </c:pt>
                <c:pt idx="194">
                  <c:v>16.417833336163312</c:v>
                </c:pt>
                <c:pt idx="195">
                  <c:v>16.502333334647119</c:v>
                </c:pt>
                <c:pt idx="196">
                  <c:v>16.585666666505858</c:v>
                </c:pt>
                <c:pt idx="197">
                  <c:v>16.670000001322478</c:v>
                </c:pt>
                <c:pt idx="198">
                  <c:v>16.754166672471911</c:v>
                </c:pt>
                <c:pt idx="199">
                  <c:v>16.83850000728853</c:v>
                </c:pt>
                <c:pt idx="200">
                  <c:v>16.922666667960584</c:v>
                </c:pt>
                <c:pt idx="201">
                  <c:v>17.007000002777204</c:v>
                </c:pt>
                <c:pt idx="202">
                  <c:v>17.090333334635943</c:v>
                </c:pt>
                <c:pt idx="203">
                  <c:v>17.17533333459869</c:v>
                </c:pt>
                <c:pt idx="204">
                  <c:v>17.260666672373191</c:v>
                </c:pt>
                <c:pt idx="205">
                  <c:v>17.345999999670312</c:v>
                </c:pt>
                <c:pt idx="206">
                  <c:v>17.431333337444812</c:v>
                </c:pt>
                <c:pt idx="207">
                  <c:v>17.516500001074746</c:v>
                </c:pt>
                <c:pt idx="208">
                  <c:v>17.600999999558553</c:v>
                </c:pt>
                <c:pt idx="209">
                  <c:v>17.685500008519739</c:v>
                </c:pt>
                <c:pt idx="210">
                  <c:v>17.77083333581686</c:v>
                </c:pt>
                <c:pt idx="211">
                  <c:v>17.855000006966293</c:v>
                </c:pt>
                <c:pt idx="212">
                  <c:v>17.939333341782913</c:v>
                </c:pt>
                <c:pt idx="213">
                  <c:v>18.023500002454966</c:v>
                </c:pt>
                <c:pt idx="214">
                  <c:v>18.107000008458272</c:v>
                </c:pt>
              </c:numCache>
            </c:numRef>
          </c:xVal>
          <c:yVal>
            <c:numRef>
              <c:f>Meas!$Q$2:$Q$7001</c:f>
              <c:numCache>
                <c:formatCode>General</c:formatCode>
                <c:ptCount val="7000"/>
                <c:pt idx="0">
                  <c:v>20.581</c:v>
                </c:pt>
                <c:pt idx="1">
                  <c:v>20.59</c:v>
                </c:pt>
                <c:pt idx="2">
                  <c:v>20.599</c:v>
                </c:pt>
                <c:pt idx="3">
                  <c:v>20.538</c:v>
                </c:pt>
                <c:pt idx="4">
                  <c:v>20.581</c:v>
                </c:pt>
                <c:pt idx="5">
                  <c:v>20.599</c:v>
                </c:pt>
                <c:pt idx="6">
                  <c:v>20.652000000000001</c:v>
                </c:pt>
                <c:pt idx="7">
                  <c:v>20.617000000000001</c:v>
                </c:pt>
                <c:pt idx="8">
                  <c:v>20.625</c:v>
                </c:pt>
                <c:pt idx="9">
                  <c:v>20.713999999999999</c:v>
                </c:pt>
                <c:pt idx="10">
                  <c:v>20.777000000000001</c:v>
                </c:pt>
                <c:pt idx="11">
                  <c:v>20.687999999999999</c:v>
                </c:pt>
                <c:pt idx="12">
                  <c:v>20.731000000000002</c:v>
                </c:pt>
                <c:pt idx="13">
                  <c:v>20.802</c:v>
                </c:pt>
                <c:pt idx="14">
                  <c:v>20.82</c:v>
                </c:pt>
                <c:pt idx="15">
                  <c:v>20.890999999999998</c:v>
                </c:pt>
                <c:pt idx="16">
                  <c:v>20.943999999999999</c:v>
                </c:pt>
                <c:pt idx="17">
                  <c:v>21.033000000000001</c:v>
                </c:pt>
                <c:pt idx="18">
                  <c:v>21.210999999999999</c:v>
                </c:pt>
                <c:pt idx="19">
                  <c:v>21.37</c:v>
                </c:pt>
                <c:pt idx="20">
                  <c:v>21.477</c:v>
                </c:pt>
                <c:pt idx="21">
                  <c:v>21.795999999999999</c:v>
                </c:pt>
                <c:pt idx="22">
                  <c:v>22.062000000000001</c:v>
                </c:pt>
                <c:pt idx="23">
                  <c:v>22.396000000000001</c:v>
                </c:pt>
                <c:pt idx="24">
                  <c:v>22.94</c:v>
                </c:pt>
                <c:pt idx="25">
                  <c:v>23.518999999999998</c:v>
                </c:pt>
                <c:pt idx="26">
                  <c:v>24.027999999999999</c:v>
                </c:pt>
                <c:pt idx="27">
                  <c:v>24.713000000000001</c:v>
                </c:pt>
                <c:pt idx="28">
                  <c:v>25.309000000000001</c:v>
                </c:pt>
                <c:pt idx="29">
                  <c:v>25.905999999999999</c:v>
                </c:pt>
                <c:pt idx="30">
                  <c:v>26.538</c:v>
                </c:pt>
                <c:pt idx="31">
                  <c:v>27.398</c:v>
                </c:pt>
                <c:pt idx="32">
                  <c:v>28.468</c:v>
                </c:pt>
                <c:pt idx="33">
                  <c:v>29.539000000000001</c:v>
                </c:pt>
                <c:pt idx="34">
                  <c:v>30.609000000000002</c:v>
                </c:pt>
                <c:pt idx="35">
                  <c:v>31.881</c:v>
                </c:pt>
                <c:pt idx="36">
                  <c:v>33.143999999999998</c:v>
                </c:pt>
                <c:pt idx="37">
                  <c:v>34.645000000000003</c:v>
                </c:pt>
                <c:pt idx="38">
                  <c:v>35.968000000000004</c:v>
                </c:pt>
                <c:pt idx="39">
                  <c:v>37.277000000000001</c:v>
                </c:pt>
                <c:pt idx="40">
                  <c:v>38.526000000000003</c:v>
                </c:pt>
                <c:pt idx="41">
                  <c:v>40.097000000000001</c:v>
                </c:pt>
                <c:pt idx="42">
                  <c:v>41.744</c:v>
                </c:pt>
                <c:pt idx="43">
                  <c:v>43.938000000000002</c:v>
                </c:pt>
                <c:pt idx="44">
                  <c:v>46.122999999999998</c:v>
                </c:pt>
                <c:pt idx="45">
                  <c:v>48.253</c:v>
                </c:pt>
                <c:pt idx="46">
                  <c:v>50.375</c:v>
                </c:pt>
                <c:pt idx="47">
                  <c:v>52.378</c:v>
                </c:pt>
                <c:pt idx="48">
                  <c:v>54.853000000000002</c:v>
                </c:pt>
                <c:pt idx="49">
                  <c:v>57.689</c:v>
                </c:pt>
                <c:pt idx="50">
                  <c:v>60.411999999999999</c:v>
                </c:pt>
                <c:pt idx="51">
                  <c:v>62.747999999999998</c:v>
                </c:pt>
                <c:pt idx="52">
                  <c:v>65.159000000000006</c:v>
                </c:pt>
                <c:pt idx="53">
                  <c:v>67.894999999999996</c:v>
                </c:pt>
                <c:pt idx="54">
                  <c:v>69.852000000000004</c:v>
                </c:pt>
                <c:pt idx="55">
                  <c:v>72.766000000000005</c:v>
                </c:pt>
                <c:pt idx="56">
                  <c:v>75.463999999999999</c:v>
                </c:pt>
                <c:pt idx="57">
                  <c:v>78.113</c:v>
                </c:pt>
                <c:pt idx="58">
                  <c:v>81.427999999999997</c:v>
                </c:pt>
                <c:pt idx="59">
                  <c:v>84.358000000000004</c:v>
                </c:pt>
                <c:pt idx="60">
                  <c:v>88.194000000000003</c:v>
                </c:pt>
                <c:pt idx="61">
                  <c:v>92.066999999999993</c:v>
                </c:pt>
                <c:pt idx="62">
                  <c:v>96.53</c:v>
                </c:pt>
                <c:pt idx="63">
                  <c:v>100.26</c:v>
                </c:pt>
                <c:pt idx="64">
                  <c:v>103.896</c:v>
                </c:pt>
                <c:pt idx="65">
                  <c:v>109.273</c:v>
                </c:pt>
                <c:pt idx="66">
                  <c:v>115.65600000000001</c:v>
                </c:pt>
                <c:pt idx="67">
                  <c:v>122.643</c:v>
                </c:pt>
                <c:pt idx="68">
                  <c:v>130.87799999999999</c:v>
                </c:pt>
                <c:pt idx="69">
                  <c:v>137.26300000000001</c:v>
                </c:pt>
                <c:pt idx="70">
                  <c:v>146.38200000000001</c:v>
                </c:pt>
                <c:pt idx="71">
                  <c:v>161.79599999999999</c:v>
                </c:pt>
                <c:pt idx="72">
                  <c:v>167.37899999999999</c:v>
                </c:pt>
                <c:pt idx="73">
                  <c:v>177.905</c:v>
                </c:pt>
                <c:pt idx="74">
                  <c:v>194.553</c:v>
                </c:pt>
                <c:pt idx="75">
                  <c:v>215.352</c:v>
                </c:pt>
                <c:pt idx="76">
                  <c:v>239.71</c:v>
                </c:pt>
                <c:pt idx="77">
                  <c:v>266.23200000000003</c:v>
                </c:pt>
                <c:pt idx="78">
                  <c:v>287.24799999999999</c:v>
                </c:pt>
                <c:pt idx="79">
                  <c:v>315.08100000000002</c:v>
                </c:pt>
                <c:pt idx="80">
                  <c:v>336.05200000000002</c:v>
                </c:pt>
                <c:pt idx="81">
                  <c:v>348.995</c:v>
                </c:pt>
                <c:pt idx="82">
                  <c:v>361.404</c:v>
                </c:pt>
                <c:pt idx="83">
                  <c:v>375.19400000000002</c:v>
                </c:pt>
                <c:pt idx="84">
                  <c:v>387.13400000000001</c:v>
                </c:pt>
                <c:pt idx="85">
                  <c:v>399.59</c:v>
                </c:pt>
                <c:pt idx="86">
                  <c:v>412.685</c:v>
                </c:pt>
                <c:pt idx="87">
                  <c:v>424.41800000000001</c:v>
                </c:pt>
                <c:pt idx="88">
                  <c:v>434.76600000000002</c:v>
                </c:pt>
                <c:pt idx="89">
                  <c:v>445.08699999999999</c:v>
                </c:pt>
                <c:pt idx="90">
                  <c:v>451.69400000000002</c:v>
                </c:pt>
                <c:pt idx="91">
                  <c:v>461.4</c:v>
                </c:pt>
                <c:pt idx="92">
                  <c:v>473.62</c:v>
                </c:pt>
                <c:pt idx="93">
                  <c:v>486.63299999999998</c:v>
                </c:pt>
                <c:pt idx="94">
                  <c:v>501.70400000000001</c:v>
                </c:pt>
                <c:pt idx="95">
                  <c:v>518.53899999999999</c:v>
                </c:pt>
                <c:pt idx="96">
                  <c:v>532.428</c:v>
                </c:pt>
                <c:pt idx="97">
                  <c:v>537.78300000000002</c:v>
                </c:pt>
                <c:pt idx="98">
                  <c:v>544.70500000000004</c:v>
                </c:pt>
                <c:pt idx="99">
                  <c:v>558.58100000000002</c:v>
                </c:pt>
                <c:pt idx="100">
                  <c:v>573.56100000000004</c:v>
                </c:pt>
                <c:pt idx="101">
                  <c:v>590.404</c:v>
                </c:pt>
                <c:pt idx="102">
                  <c:v>610.14800000000002</c:v>
                </c:pt>
                <c:pt idx="103">
                  <c:v>621.73599999999999</c:v>
                </c:pt>
                <c:pt idx="104">
                  <c:v>638.55799999999999</c:v>
                </c:pt>
                <c:pt idx="105">
                  <c:v>646.25599999999997</c:v>
                </c:pt>
                <c:pt idx="106">
                  <c:v>654.73500000000001</c:v>
                </c:pt>
                <c:pt idx="107">
                  <c:v>664.15200000000004</c:v>
                </c:pt>
                <c:pt idx="108">
                  <c:v>676.93</c:v>
                </c:pt>
                <c:pt idx="109">
                  <c:v>683.29100000000005</c:v>
                </c:pt>
                <c:pt idx="110">
                  <c:v>692.553</c:v>
                </c:pt>
                <c:pt idx="111">
                  <c:v>697.52200000000005</c:v>
                </c:pt>
                <c:pt idx="112">
                  <c:v>691.72299999999996</c:v>
                </c:pt>
                <c:pt idx="113">
                  <c:v>694.08</c:v>
                </c:pt>
                <c:pt idx="114">
                  <c:v>710.77200000000005</c:v>
                </c:pt>
                <c:pt idx="115">
                  <c:v>725.65899999999999</c:v>
                </c:pt>
                <c:pt idx="116">
                  <c:v>738.74599999999998</c:v>
                </c:pt>
                <c:pt idx="117">
                  <c:v>760.90700000000004</c:v>
                </c:pt>
                <c:pt idx="118">
                  <c:v>779.15</c:v>
                </c:pt>
                <c:pt idx="119">
                  <c:v>787.04700000000003</c:v>
                </c:pt>
                <c:pt idx="120">
                  <c:v>795.28800000000001</c:v>
                </c:pt>
                <c:pt idx="121">
                  <c:v>804.13</c:v>
                </c:pt>
                <c:pt idx="122">
                  <c:v>811.83100000000002</c:v>
                </c:pt>
                <c:pt idx="123">
                  <c:v>814.803</c:v>
                </c:pt>
                <c:pt idx="124">
                  <c:v>817.25900000000001</c:v>
                </c:pt>
                <c:pt idx="125">
                  <c:v>829.86900000000003</c:v>
                </c:pt>
                <c:pt idx="126">
                  <c:v>835.28899999999999</c:v>
                </c:pt>
                <c:pt idx="127">
                  <c:v>844.46199999999999</c:v>
                </c:pt>
                <c:pt idx="128">
                  <c:v>842.19899999999996</c:v>
                </c:pt>
                <c:pt idx="129">
                  <c:v>840.36</c:v>
                </c:pt>
                <c:pt idx="130">
                  <c:v>844.75</c:v>
                </c:pt>
                <c:pt idx="131">
                  <c:v>853.42600000000004</c:v>
                </c:pt>
                <c:pt idx="132">
                  <c:v>857.44200000000001</c:v>
                </c:pt>
                <c:pt idx="133">
                  <c:v>868.02</c:v>
                </c:pt>
                <c:pt idx="134">
                  <c:v>880.12199999999996</c:v>
                </c:pt>
                <c:pt idx="135">
                  <c:v>889.98500000000001</c:v>
                </c:pt>
                <c:pt idx="136">
                  <c:v>890.94100000000003</c:v>
                </c:pt>
                <c:pt idx="137">
                  <c:v>892.74699999999996</c:v>
                </c:pt>
                <c:pt idx="138">
                  <c:v>891.55</c:v>
                </c:pt>
                <c:pt idx="139">
                  <c:v>888.73500000000001</c:v>
                </c:pt>
                <c:pt idx="140">
                  <c:v>886.64499999999998</c:v>
                </c:pt>
                <c:pt idx="141">
                  <c:v>890.89499999999998</c:v>
                </c:pt>
                <c:pt idx="142">
                  <c:v>890.63800000000003</c:v>
                </c:pt>
                <c:pt idx="143">
                  <c:v>900.49800000000005</c:v>
                </c:pt>
                <c:pt idx="144">
                  <c:v>910.16800000000001</c:v>
                </c:pt>
                <c:pt idx="145">
                  <c:v>915.27300000000002</c:v>
                </c:pt>
                <c:pt idx="146">
                  <c:v>913.14499999999998</c:v>
                </c:pt>
                <c:pt idx="147">
                  <c:v>920.05100000000004</c:v>
                </c:pt>
                <c:pt idx="148">
                  <c:v>917.50900000000001</c:v>
                </c:pt>
                <c:pt idx="149">
                  <c:v>921.24900000000002</c:v>
                </c:pt>
                <c:pt idx="150">
                  <c:v>918.34699999999998</c:v>
                </c:pt>
                <c:pt idx="151">
                  <c:v>907.24199999999996</c:v>
                </c:pt>
                <c:pt idx="152">
                  <c:v>906.88599999999997</c:v>
                </c:pt>
                <c:pt idx="153">
                  <c:v>909.55100000000004</c:v>
                </c:pt>
                <c:pt idx="154">
                  <c:v>912.83100000000002</c:v>
                </c:pt>
                <c:pt idx="155">
                  <c:v>916.49300000000005</c:v>
                </c:pt>
                <c:pt idx="156">
                  <c:v>922.76</c:v>
                </c:pt>
                <c:pt idx="157">
                  <c:v>925.91399999999999</c:v>
                </c:pt>
                <c:pt idx="158">
                  <c:v>924.44899999999996</c:v>
                </c:pt>
                <c:pt idx="159">
                  <c:v>920.54200000000003</c:v>
                </c:pt>
                <c:pt idx="160">
                  <c:v>911.86800000000005</c:v>
                </c:pt>
                <c:pt idx="161">
                  <c:v>914.827</c:v>
                </c:pt>
                <c:pt idx="162">
                  <c:v>916.68100000000004</c:v>
                </c:pt>
                <c:pt idx="163">
                  <c:v>901.00400000000002</c:v>
                </c:pt>
                <c:pt idx="164">
                  <c:v>883.37699999999995</c:v>
                </c:pt>
                <c:pt idx="165">
                  <c:v>877.99199999999996</c:v>
                </c:pt>
                <c:pt idx="166">
                  <c:v>858.68200000000002</c:v>
                </c:pt>
                <c:pt idx="167">
                  <c:v>808.25400000000002</c:v>
                </c:pt>
                <c:pt idx="168">
                  <c:v>657.56899999999996</c:v>
                </c:pt>
                <c:pt idx="169">
                  <c:v>532.36500000000001</c:v>
                </c:pt>
                <c:pt idx="170">
                  <c:v>273.88200000000001</c:v>
                </c:pt>
                <c:pt idx="171">
                  <c:v>251.303</c:v>
                </c:pt>
                <c:pt idx="172">
                  <c:v>270.62799999999999</c:v>
                </c:pt>
                <c:pt idx="173">
                  <c:v>295.899</c:v>
                </c:pt>
                <c:pt idx="174">
                  <c:v>296.70499999999998</c:v>
                </c:pt>
                <c:pt idx="175">
                  <c:v>375.15300000000002</c:v>
                </c:pt>
                <c:pt idx="176">
                  <c:v>442.65600000000001</c:v>
                </c:pt>
                <c:pt idx="177">
                  <c:v>489.87599999999998</c:v>
                </c:pt>
                <c:pt idx="178">
                  <c:v>530.11199999999997</c:v>
                </c:pt>
                <c:pt idx="179">
                  <c:v>560.82600000000002</c:v>
                </c:pt>
                <c:pt idx="180">
                  <c:v>586.28099999999995</c:v>
                </c:pt>
                <c:pt idx="181">
                  <c:v>613.11800000000005</c:v>
                </c:pt>
                <c:pt idx="182">
                  <c:v>609.29600000000005</c:v>
                </c:pt>
                <c:pt idx="183">
                  <c:v>618.01</c:v>
                </c:pt>
                <c:pt idx="184">
                  <c:v>303.37799999999999</c:v>
                </c:pt>
                <c:pt idx="185">
                  <c:v>194.72200000000001</c:v>
                </c:pt>
                <c:pt idx="186">
                  <c:v>145.61699999999999</c:v>
                </c:pt>
                <c:pt idx="187">
                  <c:v>89.881</c:v>
                </c:pt>
                <c:pt idx="188">
                  <c:v>74.037000000000006</c:v>
                </c:pt>
                <c:pt idx="189">
                  <c:v>73.728999999999999</c:v>
                </c:pt>
                <c:pt idx="190">
                  <c:v>69.984999999999999</c:v>
                </c:pt>
                <c:pt idx="191">
                  <c:v>73.421999999999997</c:v>
                </c:pt>
                <c:pt idx="192">
                  <c:v>72.694000000000003</c:v>
                </c:pt>
                <c:pt idx="193">
                  <c:v>72.831000000000003</c:v>
                </c:pt>
                <c:pt idx="194">
                  <c:v>73.122</c:v>
                </c:pt>
                <c:pt idx="195">
                  <c:v>70.754000000000005</c:v>
                </c:pt>
                <c:pt idx="196">
                  <c:v>73.438999999999993</c:v>
                </c:pt>
                <c:pt idx="197">
                  <c:v>71.37</c:v>
                </c:pt>
                <c:pt idx="198">
                  <c:v>71.171999999999997</c:v>
                </c:pt>
                <c:pt idx="199">
                  <c:v>70.625</c:v>
                </c:pt>
                <c:pt idx="200">
                  <c:v>70.471000000000004</c:v>
                </c:pt>
                <c:pt idx="201">
                  <c:v>73.933999999999997</c:v>
                </c:pt>
                <c:pt idx="202">
                  <c:v>81.59</c:v>
                </c:pt>
                <c:pt idx="203">
                  <c:v>89.769000000000005</c:v>
                </c:pt>
                <c:pt idx="204">
                  <c:v>91.156999999999996</c:v>
                </c:pt>
                <c:pt idx="205">
                  <c:v>74.617999999999995</c:v>
                </c:pt>
                <c:pt idx="206">
                  <c:v>74.745000000000005</c:v>
                </c:pt>
                <c:pt idx="207">
                  <c:v>73.293000000000006</c:v>
                </c:pt>
                <c:pt idx="208">
                  <c:v>74.385999999999996</c:v>
                </c:pt>
                <c:pt idx="209">
                  <c:v>77.155000000000001</c:v>
                </c:pt>
                <c:pt idx="210">
                  <c:v>80.546999999999997</c:v>
                </c:pt>
                <c:pt idx="211">
                  <c:v>82.870999999999995</c:v>
                </c:pt>
                <c:pt idx="212">
                  <c:v>82.247</c:v>
                </c:pt>
                <c:pt idx="213">
                  <c:v>82.707999999999998</c:v>
                </c:pt>
                <c:pt idx="214">
                  <c:v>87.001000000000005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8D94-4C7C-BCC9-915412477D6D}"/>
            </c:ext>
          </c:extLst>
        </c:ser>
        <c:ser>
          <c:idx val="5"/>
          <c:order val="2"/>
          <c:tx>
            <c:strRef>
              <c:f>Test!$J$23:$L$23</c:f>
              <c:strCache>
                <c:ptCount val="1"/>
                <c:pt idx="0">
                  <c:v>th3o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Meas!$B$2:$B$7001</c:f>
              <c:numCache>
                <c:formatCode>0.00</c:formatCode>
                <c:ptCount val="7000"/>
                <c:pt idx="0">
                  <c:v>0</c:v>
                </c:pt>
                <c:pt idx="1">
                  <c:v>8.4000007482245564E-2</c:v>
                </c:pt>
                <c:pt idx="2">
                  <c:v>0.1688333333004266</c:v>
                </c:pt>
                <c:pt idx="3">
                  <c:v>0.25250000297091901</c:v>
                </c:pt>
                <c:pt idx="4">
                  <c:v>0.33666667412035167</c:v>
                </c:pt>
                <c:pt idx="5">
                  <c:v>0.42050000745803118</c:v>
                </c:pt>
                <c:pt idx="6">
                  <c:v>0.50416666665114462</c:v>
                </c:pt>
                <c:pt idx="7">
                  <c:v>0.59100000886246562</c:v>
                </c:pt>
                <c:pt idx="8">
                  <c:v>0.67533333320170641</c:v>
                </c:pt>
                <c:pt idx="9">
                  <c:v>0.75950000435113907</c:v>
                </c:pt>
                <c:pt idx="10">
                  <c:v>0.84316667402163148</c:v>
                </c:pt>
                <c:pt idx="11">
                  <c:v>0.92700000735931098</c:v>
                </c:pt>
                <c:pt idx="12">
                  <c:v>1.0111666680313647</c:v>
                </c:pt>
                <c:pt idx="13">
                  <c:v>1.0979999997653067</c:v>
                </c:pt>
                <c:pt idx="14">
                  <c:v>1.1816666694357991</c:v>
                </c:pt>
                <c:pt idx="15">
                  <c:v>1.2655000027734786</c:v>
                </c:pt>
                <c:pt idx="16">
                  <c:v>1.349166672443971</c:v>
                </c:pt>
                <c:pt idx="17">
                  <c:v>1.4335000072605908</c:v>
                </c:pt>
                <c:pt idx="18">
                  <c:v>1.5171666664537042</c:v>
                </c:pt>
                <c:pt idx="19">
                  <c:v>1.603500007186085</c:v>
                </c:pt>
                <c:pt idx="20">
                  <c:v>1.6871666663791984</c:v>
                </c:pt>
                <c:pt idx="21">
                  <c:v>1.7715000011958182</c:v>
                </c:pt>
                <c:pt idx="22">
                  <c:v>1.8556666723452508</c:v>
                </c:pt>
                <c:pt idx="23">
                  <c:v>1.9398333330173045</c:v>
                </c:pt>
                <c:pt idx="24">
                  <c:v>2.023666666354984</c:v>
                </c:pt>
                <c:pt idx="25">
                  <c:v>2.1100000070873648</c:v>
                </c:pt>
                <c:pt idx="26">
                  <c:v>2.1941666677594185</c:v>
                </c:pt>
                <c:pt idx="27">
                  <c:v>2.2778333374299109</c:v>
                </c:pt>
                <c:pt idx="28">
                  <c:v>2.3616666707675904</c:v>
                </c:pt>
                <c:pt idx="29">
                  <c:v>2.4453333404380828</c:v>
                </c:pt>
                <c:pt idx="30">
                  <c:v>2.5289999996311963</c:v>
                </c:pt>
                <c:pt idx="31">
                  <c:v>2.6158333418425173</c:v>
                </c:pt>
                <c:pt idx="32">
                  <c:v>2.700166666181758</c:v>
                </c:pt>
                <c:pt idx="33">
                  <c:v>2.7838333358522505</c:v>
                </c:pt>
                <c:pt idx="34">
                  <c:v>2.8681666706688702</c:v>
                </c:pt>
                <c:pt idx="35">
                  <c:v>2.9523333418183029</c:v>
                </c:pt>
                <c:pt idx="36">
                  <c:v>3.0360000010114163</c:v>
                </c:pt>
                <c:pt idx="37">
                  <c:v>3.1228333327453583</c:v>
                </c:pt>
                <c:pt idx="38">
                  <c:v>3.2066666660830379</c:v>
                </c:pt>
                <c:pt idx="39">
                  <c:v>3.2903333357535303</c:v>
                </c:pt>
                <c:pt idx="40">
                  <c:v>3.3740000054240227</c:v>
                </c:pt>
                <c:pt idx="41">
                  <c:v>3.4578333387617022</c:v>
                </c:pt>
                <c:pt idx="42">
                  <c:v>3.5415000084321946</c:v>
                </c:pt>
                <c:pt idx="43">
                  <c:v>3.6283333401661366</c:v>
                </c:pt>
                <c:pt idx="44">
                  <c:v>3.7119999993592501</c:v>
                </c:pt>
                <c:pt idx="45">
                  <c:v>3.7958333326969296</c:v>
                </c:pt>
                <c:pt idx="46">
                  <c:v>3.879500002367422</c:v>
                </c:pt>
                <c:pt idx="47">
                  <c:v>3.9638333371840417</c:v>
                </c:pt>
                <c:pt idx="48">
                  <c:v>4.0476666705217212</c:v>
                </c:pt>
                <c:pt idx="49">
                  <c:v>4.1343333385884762</c:v>
                </c:pt>
                <c:pt idx="50">
                  <c:v>4.2180000082589686</c:v>
                </c:pt>
                <c:pt idx="51">
                  <c:v>4.3018333415966481</c:v>
                </c:pt>
                <c:pt idx="52">
                  <c:v>4.3856666749343276</c:v>
                </c:pt>
                <c:pt idx="53">
                  <c:v>4.4696666719391942</c:v>
                </c:pt>
                <c:pt idx="54">
                  <c:v>4.5535000052768737</c:v>
                </c:pt>
                <c:pt idx="55">
                  <c:v>4.6403333370108157</c:v>
                </c:pt>
                <c:pt idx="56">
                  <c:v>4.7255000006407499</c:v>
                </c:pt>
                <c:pt idx="57">
                  <c:v>4.812333332374692</c:v>
                </c:pt>
                <c:pt idx="58">
                  <c:v>4.899166674586013</c:v>
                </c:pt>
                <c:pt idx="59">
                  <c:v>4.9830000079236925</c:v>
                </c:pt>
                <c:pt idx="60">
                  <c:v>5.0731666653882712</c:v>
                </c:pt>
                <c:pt idx="61">
                  <c:v>5.1568333350587636</c:v>
                </c:pt>
                <c:pt idx="62">
                  <c:v>5.2425000001676381</c:v>
                </c:pt>
                <c:pt idx="63">
                  <c:v>5.3266666713170707</c:v>
                </c:pt>
                <c:pt idx="64">
                  <c:v>5.4103333409875631</c:v>
                </c:pt>
                <c:pt idx="65">
                  <c:v>5.4941666743252426</c:v>
                </c:pt>
                <c:pt idx="66">
                  <c:v>5.5778333335183561</c:v>
                </c:pt>
                <c:pt idx="67">
                  <c:v>5.6646666652522981</c:v>
                </c:pt>
                <c:pt idx="68">
                  <c:v>5.7483333349227905</c:v>
                </c:pt>
                <c:pt idx="69">
                  <c:v>5.83216666826047</c:v>
                </c:pt>
                <c:pt idx="70">
                  <c:v>5.9158333379309624</c:v>
                </c:pt>
                <c:pt idx="71">
                  <c:v>5.9999999986030161</c:v>
                </c:pt>
                <c:pt idx="72">
                  <c:v>6.0838333319406956</c:v>
                </c:pt>
                <c:pt idx="73">
                  <c:v>6.1706666741520166</c:v>
                </c:pt>
                <c:pt idx="74">
                  <c:v>6.2543333333451301</c:v>
                </c:pt>
                <c:pt idx="75">
                  <c:v>6.3383333408273757</c:v>
                </c:pt>
                <c:pt idx="76">
                  <c:v>6.4223333378322423</c:v>
                </c:pt>
                <c:pt idx="77">
                  <c:v>6.5069999999832362</c:v>
                </c:pt>
                <c:pt idx="78">
                  <c:v>6.5913333347998559</c:v>
                </c:pt>
                <c:pt idx="79">
                  <c:v>6.678166666533798</c:v>
                </c:pt>
                <c:pt idx="80">
                  <c:v>6.7623333376832306</c:v>
                </c:pt>
                <c:pt idx="81">
                  <c:v>6.8466666724998504</c:v>
                </c:pt>
                <c:pt idx="82">
                  <c:v>6.9303333421703428</c:v>
                </c:pt>
                <c:pt idx="83">
                  <c:v>7.0140000013634562</c:v>
                </c:pt>
                <c:pt idx="84">
                  <c:v>7.0978333347011358</c:v>
                </c:pt>
                <c:pt idx="85">
                  <c:v>7.1846666664350778</c:v>
                </c:pt>
                <c:pt idx="86">
                  <c:v>7.2681666724383831</c:v>
                </c:pt>
                <c:pt idx="87">
                  <c:v>7.3551666678395122</c:v>
                </c:pt>
                <c:pt idx="88">
                  <c:v>7.4428333388641477</c:v>
                </c:pt>
                <c:pt idx="89">
                  <c:v>7.5304999994114041</c:v>
                </c:pt>
                <c:pt idx="90">
                  <c:v>7.6178333326242864</c:v>
                </c:pt>
                <c:pt idx="91">
                  <c:v>7.7025000052526593</c:v>
                </c:pt>
                <c:pt idx="92">
                  <c:v>7.7858333371113986</c:v>
                </c:pt>
                <c:pt idx="93">
                  <c:v>7.8720000036992133</c:v>
                </c:pt>
                <c:pt idx="94">
                  <c:v>7.9553333355579525</c:v>
                </c:pt>
                <c:pt idx="95">
                  <c:v>8.0426666687708348</c:v>
                </c:pt>
                <c:pt idx="96">
                  <c:v>8.1263333384413272</c:v>
                </c:pt>
                <c:pt idx="97">
                  <c:v>8.2136666716542095</c:v>
                </c:pt>
                <c:pt idx="98">
                  <c:v>8.2970000035129488</c:v>
                </c:pt>
                <c:pt idx="99">
                  <c:v>8.3811666746623814</c:v>
                </c:pt>
                <c:pt idx="100">
                  <c:v>8.465166671667248</c:v>
                </c:pt>
                <c:pt idx="101">
                  <c:v>8.5491666686721146</c:v>
                </c:pt>
                <c:pt idx="102">
                  <c:v>8.632833338342607</c:v>
                </c:pt>
                <c:pt idx="103">
                  <c:v>8.7201666715554893</c:v>
                </c:pt>
                <c:pt idx="104">
                  <c:v>8.8045000063721091</c:v>
                </c:pt>
                <c:pt idx="105">
                  <c:v>8.8885000033769757</c:v>
                </c:pt>
                <c:pt idx="106">
                  <c:v>8.9723333367146552</c:v>
                </c:pt>
                <c:pt idx="107">
                  <c:v>9.0561666700523347</c:v>
                </c:pt>
                <c:pt idx="108">
                  <c:v>9.1398333397228271</c:v>
                </c:pt>
                <c:pt idx="109">
                  <c:v>9.2271666729357094</c:v>
                </c:pt>
                <c:pt idx="110">
                  <c:v>9.3115000077523291</c:v>
                </c:pt>
                <c:pt idx="111">
                  <c:v>9.3951666669454426</c:v>
                </c:pt>
                <c:pt idx="112">
                  <c:v>9.478833336615935</c:v>
                </c:pt>
                <c:pt idx="113">
                  <c:v>9.5631666714325547</c:v>
                </c:pt>
                <c:pt idx="114">
                  <c:v>9.6473333321046084</c:v>
                </c:pt>
                <c:pt idx="115">
                  <c:v>9.7346666653174907</c:v>
                </c:pt>
                <c:pt idx="116">
                  <c:v>9.8184999986551702</c:v>
                </c:pt>
                <c:pt idx="117">
                  <c:v>9.9025000061374158</c:v>
                </c:pt>
                <c:pt idx="118">
                  <c:v>9.9863333394750953</c:v>
                </c:pt>
                <c:pt idx="119">
                  <c:v>10.070166672812775</c:v>
                </c:pt>
                <c:pt idx="120">
                  <c:v>10.154166669817641</c:v>
                </c:pt>
                <c:pt idx="121">
                  <c:v>10.241166665218771</c:v>
                </c:pt>
                <c:pt idx="122">
                  <c:v>10.325666674179956</c:v>
                </c:pt>
                <c:pt idx="123">
                  <c:v>10.409666671184823</c:v>
                </c:pt>
                <c:pt idx="124">
                  <c:v>10.493333340855315</c:v>
                </c:pt>
                <c:pt idx="125">
                  <c:v>10.577166674192995</c:v>
                </c:pt>
                <c:pt idx="126">
                  <c:v>10.661166671197861</c:v>
                </c:pt>
                <c:pt idx="127">
                  <c:v>10.745166668202728</c:v>
                </c:pt>
                <c:pt idx="128">
                  <c:v>10.832166674081236</c:v>
                </c:pt>
                <c:pt idx="129">
                  <c:v>10.916166671086103</c:v>
                </c:pt>
                <c:pt idx="130">
                  <c:v>10.999833340756595</c:v>
                </c:pt>
                <c:pt idx="131">
                  <c:v>11.084166665095836</c:v>
                </c:pt>
                <c:pt idx="132">
                  <c:v>11.168333336245269</c:v>
                </c:pt>
                <c:pt idx="133">
                  <c:v>11.252166669582948</c:v>
                </c:pt>
                <c:pt idx="134">
                  <c:v>11.33950000279583</c:v>
                </c:pt>
                <c:pt idx="135">
                  <c:v>11.423666673945263</c:v>
                </c:pt>
                <c:pt idx="136">
                  <c:v>11.50866667390801</c:v>
                </c:pt>
                <c:pt idx="137">
                  <c:v>11.599000005517155</c:v>
                </c:pt>
                <c:pt idx="138">
                  <c:v>11.683166666189209</c:v>
                </c:pt>
                <c:pt idx="139">
                  <c:v>11.767166673671454</c:v>
                </c:pt>
                <c:pt idx="140">
                  <c:v>11.854833334218711</c:v>
                </c:pt>
                <c:pt idx="141">
                  <c:v>11.93866666755639</c:v>
                </c:pt>
                <c:pt idx="142">
                  <c:v>12.022666675038636</c:v>
                </c:pt>
                <c:pt idx="143">
                  <c:v>12.106999999377877</c:v>
                </c:pt>
                <c:pt idx="144">
                  <c:v>12.191166670527309</c:v>
                </c:pt>
                <c:pt idx="145">
                  <c:v>12.275500005343929</c:v>
                </c:pt>
                <c:pt idx="146">
                  <c:v>12.362833338556811</c:v>
                </c:pt>
                <c:pt idx="147">
                  <c:v>12.446999999228865</c:v>
                </c:pt>
                <c:pt idx="148">
                  <c:v>12.531333334045485</c:v>
                </c:pt>
                <c:pt idx="149">
                  <c:v>12.615500005194917</c:v>
                </c:pt>
                <c:pt idx="150">
                  <c:v>12.699833340011537</c:v>
                </c:pt>
                <c:pt idx="151">
                  <c:v>12.784500002162531</c:v>
                </c:pt>
                <c:pt idx="152">
                  <c:v>12.871833335375413</c:v>
                </c:pt>
                <c:pt idx="153">
                  <c:v>12.956166670192033</c:v>
                </c:pt>
                <c:pt idx="154">
                  <c:v>13.040833332343027</c:v>
                </c:pt>
                <c:pt idx="155">
                  <c:v>13.125166667159647</c:v>
                </c:pt>
                <c:pt idx="156">
                  <c:v>13.209333338309079</c:v>
                </c:pt>
                <c:pt idx="157">
                  <c:v>13.293666673125699</c:v>
                </c:pt>
                <c:pt idx="158">
                  <c:v>13.381000006338581</c:v>
                </c:pt>
                <c:pt idx="159">
                  <c:v>13.464666665531695</c:v>
                </c:pt>
                <c:pt idx="160">
                  <c:v>13.549000000348315</c:v>
                </c:pt>
                <c:pt idx="161">
                  <c:v>13.633166671497747</c:v>
                </c:pt>
                <c:pt idx="162">
                  <c:v>13.717333332169801</c:v>
                </c:pt>
                <c:pt idx="163">
                  <c:v>13.801666666986421</c:v>
                </c:pt>
                <c:pt idx="164">
                  <c:v>13.889500001678243</c:v>
                </c:pt>
                <c:pt idx="165">
                  <c:v>13.973833336494863</c:v>
                </c:pt>
                <c:pt idx="166">
                  <c:v>14.058000007644296</c:v>
                </c:pt>
                <c:pt idx="167">
                  <c:v>14.142333331983536</c:v>
                </c:pt>
                <c:pt idx="168">
                  <c:v>14.227000004611909</c:v>
                </c:pt>
                <c:pt idx="169">
                  <c:v>14.311333339428529</c:v>
                </c:pt>
                <c:pt idx="170">
                  <c:v>14.398666672641411</c:v>
                </c:pt>
                <c:pt idx="171">
                  <c:v>14.482833333313465</c:v>
                </c:pt>
                <c:pt idx="172">
                  <c:v>14.567666669609025</c:v>
                </c:pt>
                <c:pt idx="173">
                  <c:v>14.651833340758458</c:v>
                </c:pt>
                <c:pt idx="174">
                  <c:v>14.736166665097699</c:v>
                </c:pt>
                <c:pt idx="175">
                  <c:v>14.820333336247131</c:v>
                </c:pt>
                <c:pt idx="176">
                  <c:v>14.903833331773058</c:v>
                </c:pt>
                <c:pt idx="177">
                  <c:v>14.987833339255303</c:v>
                </c:pt>
                <c:pt idx="178">
                  <c:v>15.071499998448417</c:v>
                </c:pt>
                <c:pt idx="179">
                  <c:v>15.155666669597849</c:v>
                </c:pt>
                <c:pt idx="180">
                  <c:v>15.240000004414469</c:v>
                </c:pt>
                <c:pt idx="181">
                  <c:v>15.324166665086523</c:v>
                </c:pt>
                <c:pt idx="182">
                  <c:v>15.408166672568768</c:v>
                </c:pt>
                <c:pt idx="183">
                  <c:v>15.491666668094695</c:v>
                </c:pt>
                <c:pt idx="184">
                  <c:v>15.576333340723068</c:v>
                </c:pt>
                <c:pt idx="185">
                  <c:v>15.660666675539687</c:v>
                </c:pt>
                <c:pt idx="186">
                  <c:v>15.744833336211741</c:v>
                </c:pt>
                <c:pt idx="187">
                  <c:v>15.829166671028361</c:v>
                </c:pt>
                <c:pt idx="188">
                  <c:v>15.913833333179355</c:v>
                </c:pt>
                <c:pt idx="189">
                  <c:v>15.998166667995974</c:v>
                </c:pt>
                <c:pt idx="190">
                  <c:v>16.08166667399928</c:v>
                </c:pt>
                <c:pt idx="191">
                  <c:v>16.165500007336959</c:v>
                </c:pt>
                <c:pt idx="192">
                  <c:v>16.249833342153579</c:v>
                </c:pt>
                <c:pt idx="193">
                  <c:v>16.333833339158446</c:v>
                </c:pt>
                <c:pt idx="194">
                  <c:v>16.417833336163312</c:v>
                </c:pt>
                <c:pt idx="195">
                  <c:v>16.502333334647119</c:v>
                </c:pt>
                <c:pt idx="196">
                  <c:v>16.585666666505858</c:v>
                </c:pt>
                <c:pt idx="197">
                  <c:v>16.670000001322478</c:v>
                </c:pt>
                <c:pt idx="198">
                  <c:v>16.754166672471911</c:v>
                </c:pt>
                <c:pt idx="199">
                  <c:v>16.83850000728853</c:v>
                </c:pt>
                <c:pt idx="200">
                  <c:v>16.922666667960584</c:v>
                </c:pt>
                <c:pt idx="201">
                  <c:v>17.007000002777204</c:v>
                </c:pt>
                <c:pt idx="202">
                  <c:v>17.090333334635943</c:v>
                </c:pt>
                <c:pt idx="203">
                  <c:v>17.17533333459869</c:v>
                </c:pt>
                <c:pt idx="204">
                  <c:v>17.260666672373191</c:v>
                </c:pt>
                <c:pt idx="205">
                  <c:v>17.345999999670312</c:v>
                </c:pt>
                <c:pt idx="206">
                  <c:v>17.431333337444812</c:v>
                </c:pt>
                <c:pt idx="207">
                  <c:v>17.516500001074746</c:v>
                </c:pt>
                <c:pt idx="208">
                  <c:v>17.600999999558553</c:v>
                </c:pt>
                <c:pt idx="209">
                  <c:v>17.685500008519739</c:v>
                </c:pt>
                <c:pt idx="210">
                  <c:v>17.77083333581686</c:v>
                </c:pt>
                <c:pt idx="211">
                  <c:v>17.855000006966293</c:v>
                </c:pt>
                <c:pt idx="212">
                  <c:v>17.939333341782913</c:v>
                </c:pt>
                <c:pt idx="213">
                  <c:v>18.023500002454966</c:v>
                </c:pt>
                <c:pt idx="214">
                  <c:v>18.107000008458272</c:v>
                </c:pt>
              </c:numCache>
            </c:numRef>
          </c:xVal>
          <c:yVal>
            <c:numRef>
              <c:f>Meas!$T$2:$T$7001</c:f>
              <c:numCache>
                <c:formatCode>General</c:formatCode>
                <c:ptCount val="7000"/>
                <c:pt idx="0">
                  <c:v>20.687999999999999</c:v>
                </c:pt>
                <c:pt idx="1">
                  <c:v>20.713999999999999</c:v>
                </c:pt>
                <c:pt idx="2">
                  <c:v>20.67</c:v>
                </c:pt>
                <c:pt idx="3">
                  <c:v>20.68</c:v>
                </c:pt>
                <c:pt idx="4">
                  <c:v>20.652000000000001</c:v>
                </c:pt>
                <c:pt idx="5">
                  <c:v>20.617000000000001</c:v>
                </c:pt>
                <c:pt idx="6">
                  <c:v>20.652000000000001</c:v>
                </c:pt>
                <c:pt idx="7">
                  <c:v>20.741</c:v>
                </c:pt>
                <c:pt idx="8">
                  <c:v>20.625</c:v>
                </c:pt>
                <c:pt idx="9">
                  <c:v>20.713999999999999</c:v>
                </c:pt>
                <c:pt idx="10">
                  <c:v>20.759</c:v>
                </c:pt>
                <c:pt idx="11">
                  <c:v>20.706</c:v>
                </c:pt>
                <c:pt idx="12">
                  <c:v>20.696000000000002</c:v>
                </c:pt>
                <c:pt idx="13">
                  <c:v>20.785</c:v>
                </c:pt>
                <c:pt idx="14">
                  <c:v>20.802</c:v>
                </c:pt>
                <c:pt idx="15">
                  <c:v>20.856000000000002</c:v>
                </c:pt>
                <c:pt idx="16">
                  <c:v>20.856000000000002</c:v>
                </c:pt>
                <c:pt idx="17">
                  <c:v>20.856000000000002</c:v>
                </c:pt>
                <c:pt idx="18">
                  <c:v>20.962</c:v>
                </c:pt>
                <c:pt idx="19">
                  <c:v>21.085999999999999</c:v>
                </c:pt>
                <c:pt idx="20">
                  <c:v>21.157</c:v>
                </c:pt>
                <c:pt idx="21">
                  <c:v>21.245999999999999</c:v>
                </c:pt>
                <c:pt idx="22">
                  <c:v>21.459</c:v>
                </c:pt>
                <c:pt idx="23">
                  <c:v>21.635999999999999</c:v>
                </c:pt>
                <c:pt idx="24">
                  <c:v>21.867000000000001</c:v>
                </c:pt>
                <c:pt idx="25">
                  <c:v>22.151</c:v>
                </c:pt>
                <c:pt idx="26">
                  <c:v>22.449000000000002</c:v>
                </c:pt>
                <c:pt idx="27">
                  <c:v>22.73</c:v>
                </c:pt>
                <c:pt idx="28">
                  <c:v>23.062999999999999</c:v>
                </c:pt>
                <c:pt idx="29">
                  <c:v>23.431999999999999</c:v>
                </c:pt>
                <c:pt idx="30">
                  <c:v>23.765000000000001</c:v>
                </c:pt>
                <c:pt idx="31">
                  <c:v>24.204000000000001</c:v>
                </c:pt>
                <c:pt idx="32">
                  <c:v>24.765000000000001</c:v>
                </c:pt>
                <c:pt idx="33">
                  <c:v>25.466999999999999</c:v>
                </c:pt>
                <c:pt idx="34">
                  <c:v>26.169</c:v>
                </c:pt>
                <c:pt idx="35">
                  <c:v>26.879000000000001</c:v>
                </c:pt>
                <c:pt idx="36">
                  <c:v>27.669</c:v>
                </c:pt>
                <c:pt idx="37">
                  <c:v>28.696000000000002</c:v>
                </c:pt>
                <c:pt idx="38">
                  <c:v>29.451000000000001</c:v>
                </c:pt>
                <c:pt idx="39">
                  <c:v>30.248999999999999</c:v>
                </c:pt>
                <c:pt idx="40">
                  <c:v>30.898</c:v>
                </c:pt>
                <c:pt idx="41">
                  <c:v>31.908000000000001</c:v>
                </c:pt>
                <c:pt idx="42">
                  <c:v>33.030999999999999</c:v>
                </c:pt>
                <c:pt idx="43">
                  <c:v>34.302</c:v>
                </c:pt>
                <c:pt idx="44">
                  <c:v>35.439</c:v>
                </c:pt>
                <c:pt idx="45">
                  <c:v>36.600999999999999</c:v>
                </c:pt>
                <c:pt idx="46">
                  <c:v>37.927</c:v>
                </c:pt>
                <c:pt idx="47">
                  <c:v>39.22</c:v>
                </c:pt>
                <c:pt idx="48">
                  <c:v>40.537999999999997</c:v>
                </c:pt>
                <c:pt idx="49">
                  <c:v>42.098999999999997</c:v>
                </c:pt>
                <c:pt idx="50">
                  <c:v>43.79</c:v>
                </c:pt>
                <c:pt idx="51">
                  <c:v>45.274000000000001</c:v>
                </c:pt>
                <c:pt idx="52">
                  <c:v>46.661000000000001</c:v>
                </c:pt>
                <c:pt idx="53">
                  <c:v>48.27</c:v>
                </c:pt>
                <c:pt idx="54">
                  <c:v>49.756</c:v>
                </c:pt>
                <c:pt idx="55">
                  <c:v>51.551000000000002</c:v>
                </c:pt>
                <c:pt idx="56">
                  <c:v>53.542999999999999</c:v>
                </c:pt>
                <c:pt idx="57">
                  <c:v>55.381999999999998</c:v>
                </c:pt>
                <c:pt idx="58">
                  <c:v>57.29</c:v>
                </c:pt>
                <c:pt idx="59">
                  <c:v>59.067999999999998</c:v>
                </c:pt>
                <c:pt idx="60">
                  <c:v>61.418999999999997</c:v>
                </c:pt>
                <c:pt idx="61">
                  <c:v>63.710999999999999</c:v>
                </c:pt>
                <c:pt idx="62">
                  <c:v>66.164000000000001</c:v>
                </c:pt>
                <c:pt idx="63">
                  <c:v>68.591999999999999</c:v>
                </c:pt>
                <c:pt idx="64">
                  <c:v>70.558000000000007</c:v>
                </c:pt>
                <c:pt idx="65">
                  <c:v>72.662000000000006</c:v>
                </c:pt>
                <c:pt idx="66">
                  <c:v>75.096000000000004</c:v>
                </c:pt>
                <c:pt idx="67">
                  <c:v>77.599999999999994</c:v>
                </c:pt>
                <c:pt idx="68">
                  <c:v>80.394000000000005</c:v>
                </c:pt>
                <c:pt idx="69">
                  <c:v>83.195999999999998</c:v>
                </c:pt>
                <c:pt idx="70">
                  <c:v>86.495999999999995</c:v>
                </c:pt>
                <c:pt idx="71">
                  <c:v>90.403000000000006</c:v>
                </c:pt>
                <c:pt idx="72">
                  <c:v>93.257000000000005</c:v>
                </c:pt>
                <c:pt idx="73">
                  <c:v>96.281000000000006</c:v>
                </c:pt>
                <c:pt idx="74">
                  <c:v>99.337000000000003</c:v>
                </c:pt>
                <c:pt idx="75">
                  <c:v>102.17100000000001</c:v>
                </c:pt>
                <c:pt idx="76">
                  <c:v>105.515</c:v>
                </c:pt>
                <c:pt idx="77">
                  <c:v>109.51300000000001</c:v>
                </c:pt>
                <c:pt idx="78">
                  <c:v>113.807</c:v>
                </c:pt>
                <c:pt idx="79">
                  <c:v>117.304</c:v>
                </c:pt>
                <c:pt idx="80">
                  <c:v>121.955</c:v>
                </c:pt>
                <c:pt idx="81">
                  <c:v>126.767</c:v>
                </c:pt>
                <c:pt idx="82">
                  <c:v>134.35599999999999</c:v>
                </c:pt>
                <c:pt idx="83">
                  <c:v>140.958</c:v>
                </c:pt>
                <c:pt idx="84">
                  <c:v>148.56299999999999</c:v>
                </c:pt>
                <c:pt idx="85">
                  <c:v>156.149</c:v>
                </c:pt>
                <c:pt idx="86">
                  <c:v>165.42400000000001</c:v>
                </c:pt>
                <c:pt idx="87">
                  <c:v>174.642</c:v>
                </c:pt>
                <c:pt idx="88">
                  <c:v>178.41900000000001</c:v>
                </c:pt>
                <c:pt idx="89">
                  <c:v>188.46199999999999</c:v>
                </c:pt>
                <c:pt idx="90">
                  <c:v>194.02699999999999</c:v>
                </c:pt>
                <c:pt idx="91">
                  <c:v>200.36600000000001</c:v>
                </c:pt>
                <c:pt idx="92">
                  <c:v>231.69499999999999</c:v>
                </c:pt>
                <c:pt idx="93">
                  <c:v>280.88299999999998</c:v>
                </c:pt>
                <c:pt idx="94">
                  <c:v>308.928</c:v>
                </c:pt>
                <c:pt idx="95">
                  <c:v>335.03199999999998</c:v>
                </c:pt>
                <c:pt idx="96">
                  <c:v>340.52300000000002</c:v>
                </c:pt>
                <c:pt idx="97">
                  <c:v>350.60700000000003</c:v>
                </c:pt>
                <c:pt idx="98">
                  <c:v>377.13799999999998</c:v>
                </c:pt>
                <c:pt idx="99">
                  <c:v>390.50900000000001</c:v>
                </c:pt>
                <c:pt idx="100">
                  <c:v>403.93400000000003</c:v>
                </c:pt>
                <c:pt idx="101">
                  <c:v>422.43</c:v>
                </c:pt>
                <c:pt idx="102">
                  <c:v>440.041</c:v>
                </c:pt>
                <c:pt idx="103">
                  <c:v>458.17399999999998</c:v>
                </c:pt>
                <c:pt idx="104">
                  <c:v>476.762</c:v>
                </c:pt>
                <c:pt idx="105">
                  <c:v>484.71199999999999</c:v>
                </c:pt>
                <c:pt idx="106">
                  <c:v>498.14499999999998</c:v>
                </c:pt>
                <c:pt idx="107">
                  <c:v>510.48599999999999</c:v>
                </c:pt>
                <c:pt idx="108">
                  <c:v>520.42600000000004</c:v>
                </c:pt>
                <c:pt idx="109">
                  <c:v>525.11800000000005</c:v>
                </c:pt>
                <c:pt idx="110">
                  <c:v>533.91200000000003</c:v>
                </c:pt>
                <c:pt idx="111">
                  <c:v>544.38800000000003</c:v>
                </c:pt>
                <c:pt idx="112">
                  <c:v>543.03800000000001</c:v>
                </c:pt>
                <c:pt idx="113">
                  <c:v>543.88800000000003</c:v>
                </c:pt>
                <c:pt idx="114">
                  <c:v>557.66399999999999</c:v>
                </c:pt>
                <c:pt idx="115">
                  <c:v>575.19600000000003</c:v>
                </c:pt>
                <c:pt idx="116">
                  <c:v>593.04399999999998</c:v>
                </c:pt>
                <c:pt idx="117">
                  <c:v>619.49099999999999</c:v>
                </c:pt>
                <c:pt idx="118">
                  <c:v>644.77700000000004</c:v>
                </c:pt>
                <c:pt idx="119">
                  <c:v>663.24199999999996</c:v>
                </c:pt>
                <c:pt idx="120">
                  <c:v>674.53200000000004</c:v>
                </c:pt>
                <c:pt idx="121">
                  <c:v>688.41700000000003</c:v>
                </c:pt>
                <c:pt idx="122">
                  <c:v>701.54100000000005</c:v>
                </c:pt>
                <c:pt idx="123">
                  <c:v>709.87099999999998</c:v>
                </c:pt>
                <c:pt idx="124">
                  <c:v>717.18899999999996</c:v>
                </c:pt>
                <c:pt idx="125">
                  <c:v>735.60199999999998</c:v>
                </c:pt>
                <c:pt idx="126">
                  <c:v>742.65099999999995</c:v>
                </c:pt>
                <c:pt idx="127">
                  <c:v>756.21699999999998</c:v>
                </c:pt>
                <c:pt idx="128">
                  <c:v>765.08399999999995</c:v>
                </c:pt>
                <c:pt idx="129">
                  <c:v>765.721</c:v>
                </c:pt>
                <c:pt idx="130">
                  <c:v>773.58600000000001</c:v>
                </c:pt>
                <c:pt idx="131">
                  <c:v>791.077</c:v>
                </c:pt>
                <c:pt idx="132">
                  <c:v>796.92399999999998</c:v>
                </c:pt>
                <c:pt idx="133">
                  <c:v>808.29200000000003</c:v>
                </c:pt>
                <c:pt idx="134">
                  <c:v>821.91399999999999</c:v>
                </c:pt>
                <c:pt idx="135">
                  <c:v>839.90599999999995</c:v>
                </c:pt>
                <c:pt idx="136">
                  <c:v>848.9</c:v>
                </c:pt>
                <c:pt idx="137">
                  <c:v>856.25599999999997</c:v>
                </c:pt>
                <c:pt idx="138">
                  <c:v>863.05600000000004</c:v>
                </c:pt>
                <c:pt idx="139">
                  <c:v>862.15800000000002</c:v>
                </c:pt>
                <c:pt idx="140">
                  <c:v>864.19899999999996</c:v>
                </c:pt>
                <c:pt idx="141">
                  <c:v>874.11</c:v>
                </c:pt>
                <c:pt idx="142">
                  <c:v>881.60699999999997</c:v>
                </c:pt>
                <c:pt idx="143">
                  <c:v>893.62300000000005</c:v>
                </c:pt>
                <c:pt idx="144">
                  <c:v>900.72199999999998</c:v>
                </c:pt>
                <c:pt idx="145">
                  <c:v>902.346</c:v>
                </c:pt>
                <c:pt idx="146">
                  <c:v>904.02700000000004</c:v>
                </c:pt>
                <c:pt idx="147">
                  <c:v>909.14099999999996</c:v>
                </c:pt>
                <c:pt idx="148">
                  <c:v>906.67200000000003</c:v>
                </c:pt>
                <c:pt idx="149">
                  <c:v>906.02300000000002</c:v>
                </c:pt>
                <c:pt idx="150">
                  <c:v>905.49900000000002</c:v>
                </c:pt>
                <c:pt idx="151">
                  <c:v>899.44</c:v>
                </c:pt>
                <c:pt idx="152">
                  <c:v>895.44299999999998</c:v>
                </c:pt>
                <c:pt idx="153">
                  <c:v>898.40200000000004</c:v>
                </c:pt>
                <c:pt idx="154">
                  <c:v>905.63300000000004</c:v>
                </c:pt>
                <c:pt idx="155">
                  <c:v>906.45799999999997</c:v>
                </c:pt>
                <c:pt idx="156">
                  <c:v>905.78300000000002</c:v>
                </c:pt>
                <c:pt idx="157">
                  <c:v>908.72799999999995</c:v>
                </c:pt>
                <c:pt idx="158">
                  <c:v>908.48</c:v>
                </c:pt>
                <c:pt idx="159">
                  <c:v>915.60199999999998</c:v>
                </c:pt>
                <c:pt idx="160">
                  <c:v>913.84699999999998</c:v>
                </c:pt>
                <c:pt idx="161">
                  <c:v>914.02499999999998</c:v>
                </c:pt>
                <c:pt idx="162">
                  <c:v>912.99099999999999</c:v>
                </c:pt>
                <c:pt idx="163">
                  <c:v>886.31700000000001</c:v>
                </c:pt>
                <c:pt idx="164">
                  <c:v>872.31799999999998</c:v>
                </c:pt>
                <c:pt idx="165">
                  <c:v>857.3</c:v>
                </c:pt>
                <c:pt idx="166">
                  <c:v>834.43</c:v>
                </c:pt>
                <c:pt idx="167">
                  <c:v>776.59799999999996</c:v>
                </c:pt>
                <c:pt idx="168">
                  <c:v>569.99400000000003</c:v>
                </c:pt>
                <c:pt idx="169">
                  <c:v>414.36</c:v>
                </c:pt>
                <c:pt idx="170">
                  <c:v>182.79900000000001</c:v>
                </c:pt>
                <c:pt idx="171">
                  <c:v>138.55799999999999</c:v>
                </c:pt>
                <c:pt idx="172">
                  <c:v>140.27600000000001</c:v>
                </c:pt>
                <c:pt idx="173">
                  <c:v>126.498</c:v>
                </c:pt>
                <c:pt idx="174">
                  <c:v>157.523</c:v>
                </c:pt>
                <c:pt idx="175">
                  <c:v>177.48699999999999</c:v>
                </c:pt>
                <c:pt idx="176">
                  <c:v>226.14699999999999</c:v>
                </c:pt>
                <c:pt idx="177">
                  <c:v>247.35900000000001</c:v>
                </c:pt>
                <c:pt idx="178">
                  <c:v>293.02800000000002</c:v>
                </c:pt>
                <c:pt idx="179">
                  <c:v>334.95699999999999</c:v>
                </c:pt>
                <c:pt idx="180">
                  <c:v>365.04599999999999</c:v>
                </c:pt>
                <c:pt idx="181">
                  <c:v>392.50900000000001</c:v>
                </c:pt>
                <c:pt idx="182">
                  <c:v>399.15300000000002</c:v>
                </c:pt>
                <c:pt idx="183">
                  <c:v>412.28300000000002</c:v>
                </c:pt>
                <c:pt idx="184">
                  <c:v>112.003</c:v>
                </c:pt>
                <c:pt idx="185">
                  <c:v>84.709000000000003</c:v>
                </c:pt>
                <c:pt idx="186">
                  <c:v>78.197999999999993</c:v>
                </c:pt>
                <c:pt idx="187">
                  <c:v>72.370999999999995</c:v>
                </c:pt>
                <c:pt idx="188">
                  <c:v>50.646000000000001</c:v>
                </c:pt>
                <c:pt idx="189">
                  <c:v>56.832999999999998</c:v>
                </c:pt>
                <c:pt idx="190">
                  <c:v>56.128999999999998</c:v>
                </c:pt>
                <c:pt idx="191">
                  <c:v>60.167000000000002</c:v>
                </c:pt>
                <c:pt idx="192">
                  <c:v>51.546999999999997</c:v>
                </c:pt>
                <c:pt idx="193">
                  <c:v>54.383000000000003</c:v>
                </c:pt>
                <c:pt idx="194">
                  <c:v>56.686</c:v>
                </c:pt>
                <c:pt idx="195">
                  <c:v>57.744</c:v>
                </c:pt>
                <c:pt idx="196">
                  <c:v>58.947000000000003</c:v>
                </c:pt>
                <c:pt idx="197">
                  <c:v>59.497</c:v>
                </c:pt>
                <c:pt idx="198">
                  <c:v>59.470999999999997</c:v>
                </c:pt>
                <c:pt idx="199">
                  <c:v>60.226999999999997</c:v>
                </c:pt>
                <c:pt idx="200">
                  <c:v>60.981000000000002</c:v>
                </c:pt>
                <c:pt idx="201">
                  <c:v>61.52</c:v>
                </c:pt>
                <c:pt idx="202">
                  <c:v>61.417999999999999</c:v>
                </c:pt>
                <c:pt idx="203">
                  <c:v>59.686</c:v>
                </c:pt>
                <c:pt idx="204">
                  <c:v>54.616</c:v>
                </c:pt>
                <c:pt idx="205">
                  <c:v>48.24</c:v>
                </c:pt>
                <c:pt idx="206">
                  <c:v>50.396000000000001</c:v>
                </c:pt>
                <c:pt idx="207">
                  <c:v>50.74</c:v>
                </c:pt>
                <c:pt idx="208">
                  <c:v>52.131999999999998</c:v>
                </c:pt>
                <c:pt idx="209">
                  <c:v>52.957000000000001</c:v>
                </c:pt>
                <c:pt idx="210">
                  <c:v>53.085999999999999</c:v>
                </c:pt>
                <c:pt idx="211">
                  <c:v>53.207000000000001</c:v>
                </c:pt>
                <c:pt idx="212">
                  <c:v>53.73</c:v>
                </c:pt>
                <c:pt idx="213">
                  <c:v>54.04</c:v>
                </c:pt>
                <c:pt idx="214">
                  <c:v>54.296999999999997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5-8D94-4C7C-BCC9-915412477D6D}"/>
            </c:ext>
          </c:extLst>
        </c:ser>
        <c:ser>
          <c:idx val="7"/>
          <c:order val="3"/>
          <c:tx>
            <c:strRef>
              <c:f>Test!$J$26:$L$26</c:f>
              <c:strCache>
                <c:ptCount val="1"/>
                <c:pt idx="0">
                  <c:v>th4o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Meas!$B$2:$B$7001</c:f>
              <c:numCache>
                <c:formatCode>0.00</c:formatCode>
                <c:ptCount val="7000"/>
                <c:pt idx="0">
                  <c:v>0</c:v>
                </c:pt>
                <c:pt idx="1">
                  <c:v>8.4000007482245564E-2</c:v>
                </c:pt>
                <c:pt idx="2">
                  <c:v>0.1688333333004266</c:v>
                </c:pt>
                <c:pt idx="3">
                  <c:v>0.25250000297091901</c:v>
                </c:pt>
                <c:pt idx="4">
                  <c:v>0.33666667412035167</c:v>
                </c:pt>
                <c:pt idx="5">
                  <c:v>0.42050000745803118</c:v>
                </c:pt>
                <c:pt idx="6">
                  <c:v>0.50416666665114462</c:v>
                </c:pt>
                <c:pt idx="7">
                  <c:v>0.59100000886246562</c:v>
                </c:pt>
                <c:pt idx="8">
                  <c:v>0.67533333320170641</c:v>
                </c:pt>
                <c:pt idx="9">
                  <c:v>0.75950000435113907</c:v>
                </c:pt>
                <c:pt idx="10">
                  <c:v>0.84316667402163148</c:v>
                </c:pt>
                <c:pt idx="11">
                  <c:v>0.92700000735931098</c:v>
                </c:pt>
                <c:pt idx="12">
                  <c:v>1.0111666680313647</c:v>
                </c:pt>
                <c:pt idx="13">
                  <c:v>1.0979999997653067</c:v>
                </c:pt>
                <c:pt idx="14">
                  <c:v>1.1816666694357991</c:v>
                </c:pt>
                <c:pt idx="15">
                  <c:v>1.2655000027734786</c:v>
                </c:pt>
                <c:pt idx="16">
                  <c:v>1.349166672443971</c:v>
                </c:pt>
                <c:pt idx="17">
                  <c:v>1.4335000072605908</c:v>
                </c:pt>
                <c:pt idx="18">
                  <c:v>1.5171666664537042</c:v>
                </c:pt>
                <c:pt idx="19">
                  <c:v>1.603500007186085</c:v>
                </c:pt>
                <c:pt idx="20">
                  <c:v>1.6871666663791984</c:v>
                </c:pt>
                <c:pt idx="21">
                  <c:v>1.7715000011958182</c:v>
                </c:pt>
                <c:pt idx="22">
                  <c:v>1.8556666723452508</c:v>
                </c:pt>
                <c:pt idx="23">
                  <c:v>1.9398333330173045</c:v>
                </c:pt>
                <c:pt idx="24">
                  <c:v>2.023666666354984</c:v>
                </c:pt>
                <c:pt idx="25">
                  <c:v>2.1100000070873648</c:v>
                </c:pt>
                <c:pt idx="26">
                  <c:v>2.1941666677594185</c:v>
                </c:pt>
                <c:pt idx="27">
                  <c:v>2.2778333374299109</c:v>
                </c:pt>
                <c:pt idx="28">
                  <c:v>2.3616666707675904</c:v>
                </c:pt>
                <c:pt idx="29">
                  <c:v>2.4453333404380828</c:v>
                </c:pt>
                <c:pt idx="30">
                  <c:v>2.5289999996311963</c:v>
                </c:pt>
                <c:pt idx="31">
                  <c:v>2.6158333418425173</c:v>
                </c:pt>
                <c:pt idx="32">
                  <c:v>2.700166666181758</c:v>
                </c:pt>
                <c:pt idx="33">
                  <c:v>2.7838333358522505</c:v>
                </c:pt>
                <c:pt idx="34">
                  <c:v>2.8681666706688702</c:v>
                </c:pt>
                <c:pt idx="35">
                  <c:v>2.9523333418183029</c:v>
                </c:pt>
                <c:pt idx="36">
                  <c:v>3.0360000010114163</c:v>
                </c:pt>
                <c:pt idx="37">
                  <c:v>3.1228333327453583</c:v>
                </c:pt>
                <c:pt idx="38">
                  <c:v>3.2066666660830379</c:v>
                </c:pt>
                <c:pt idx="39">
                  <c:v>3.2903333357535303</c:v>
                </c:pt>
                <c:pt idx="40">
                  <c:v>3.3740000054240227</c:v>
                </c:pt>
                <c:pt idx="41">
                  <c:v>3.4578333387617022</c:v>
                </c:pt>
                <c:pt idx="42">
                  <c:v>3.5415000084321946</c:v>
                </c:pt>
                <c:pt idx="43">
                  <c:v>3.6283333401661366</c:v>
                </c:pt>
                <c:pt idx="44">
                  <c:v>3.7119999993592501</c:v>
                </c:pt>
                <c:pt idx="45">
                  <c:v>3.7958333326969296</c:v>
                </c:pt>
                <c:pt idx="46">
                  <c:v>3.879500002367422</c:v>
                </c:pt>
                <c:pt idx="47">
                  <c:v>3.9638333371840417</c:v>
                </c:pt>
                <c:pt idx="48">
                  <c:v>4.0476666705217212</c:v>
                </c:pt>
                <c:pt idx="49">
                  <c:v>4.1343333385884762</c:v>
                </c:pt>
                <c:pt idx="50">
                  <c:v>4.2180000082589686</c:v>
                </c:pt>
                <c:pt idx="51">
                  <c:v>4.3018333415966481</c:v>
                </c:pt>
                <c:pt idx="52">
                  <c:v>4.3856666749343276</c:v>
                </c:pt>
                <c:pt idx="53">
                  <c:v>4.4696666719391942</c:v>
                </c:pt>
                <c:pt idx="54">
                  <c:v>4.5535000052768737</c:v>
                </c:pt>
                <c:pt idx="55">
                  <c:v>4.6403333370108157</c:v>
                </c:pt>
                <c:pt idx="56">
                  <c:v>4.7255000006407499</c:v>
                </c:pt>
                <c:pt idx="57">
                  <c:v>4.812333332374692</c:v>
                </c:pt>
                <c:pt idx="58">
                  <c:v>4.899166674586013</c:v>
                </c:pt>
                <c:pt idx="59">
                  <c:v>4.9830000079236925</c:v>
                </c:pt>
                <c:pt idx="60">
                  <c:v>5.0731666653882712</c:v>
                </c:pt>
                <c:pt idx="61">
                  <c:v>5.1568333350587636</c:v>
                </c:pt>
                <c:pt idx="62">
                  <c:v>5.2425000001676381</c:v>
                </c:pt>
                <c:pt idx="63">
                  <c:v>5.3266666713170707</c:v>
                </c:pt>
                <c:pt idx="64">
                  <c:v>5.4103333409875631</c:v>
                </c:pt>
                <c:pt idx="65">
                  <c:v>5.4941666743252426</c:v>
                </c:pt>
                <c:pt idx="66">
                  <c:v>5.5778333335183561</c:v>
                </c:pt>
                <c:pt idx="67">
                  <c:v>5.6646666652522981</c:v>
                </c:pt>
                <c:pt idx="68">
                  <c:v>5.7483333349227905</c:v>
                </c:pt>
                <c:pt idx="69">
                  <c:v>5.83216666826047</c:v>
                </c:pt>
                <c:pt idx="70">
                  <c:v>5.9158333379309624</c:v>
                </c:pt>
                <c:pt idx="71">
                  <c:v>5.9999999986030161</c:v>
                </c:pt>
                <c:pt idx="72">
                  <c:v>6.0838333319406956</c:v>
                </c:pt>
                <c:pt idx="73">
                  <c:v>6.1706666741520166</c:v>
                </c:pt>
                <c:pt idx="74">
                  <c:v>6.2543333333451301</c:v>
                </c:pt>
                <c:pt idx="75">
                  <c:v>6.3383333408273757</c:v>
                </c:pt>
                <c:pt idx="76">
                  <c:v>6.4223333378322423</c:v>
                </c:pt>
                <c:pt idx="77">
                  <c:v>6.5069999999832362</c:v>
                </c:pt>
                <c:pt idx="78">
                  <c:v>6.5913333347998559</c:v>
                </c:pt>
                <c:pt idx="79">
                  <c:v>6.678166666533798</c:v>
                </c:pt>
                <c:pt idx="80">
                  <c:v>6.7623333376832306</c:v>
                </c:pt>
                <c:pt idx="81">
                  <c:v>6.8466666724998504</c:v>
                </c:pt>
                <c:pt idx="82">
                  <c:v>6.9303333421703428</c:v>
                </c:pt>
                <c:pt idx="83">
                  <c:v>7.0140000013634562</c:v>
                </c:pt>
                <c:pt idx="84">
                  <c:v>7.0978333347011358</c:v>
                </c:pt>
                <c:pt idx="85">
                  <c:v>7.1846666664350778</c:v>
                </c:pt>
                <c:pt idx="86">
                  <c:v>7.2681666724383831</c:v>
                </c:pt>
                <c:pt idx="87">
                  <c:v>7.3551666678395122</c:v>
                </c:pt>
                <c:pt idx="88">
                  <c:v>7.4428333388641477</c:v>
                </c:pt>
                <c:pt idx="89">
                  <c:v>7.5304999994114041</c:v>
                </c:pt>
                <c:pt idx="90">
                  <c:v>7.6178333326242864</c:v>
                </c:pt>
                <c:pt idx="91">
                  <c:v>7.7025000052526593</c:v>
                </c:pt>
                <c:pt idx="92">
                  <c:v>7.7858333371113986</c:v>
                </c:pt>
                <c:pt idx="93">
                  <c:v>7.8720000036992133</c:v>
                </c:pt>
                <c:pt idx="94">
                  <c:v>7.9553333355579525</c:v>
                </c:pt>
                <c:pt idx="95">
                  <c:v>8.0426666687708348</c:v>
                </c:pt>
                <c:pt idx="96">
                  <c:v>8.1263333384413272</c:v>
                </c:pt>
                <c:pt idx="97">
                  <c:v>8.2136666716542095</c:v>
                </c:pt>
                <c:pt idx="98">
                  <c:v>8.2970000035129488</c:v>
                </c:pt>
                <c:pt idx="99">
                  <c:v>8.3811666746623814</c:v>
                </c:pt>
                <c:pt idx="100">
                  <c:v>8.465166671667248</c:v>
                </c:pt>
                <c:pt idx="101">
                  <c:v>8.5491666686721146</c:v>
                </c:pt>
                <c:pt idx="102">
                  <c:v>8.632833338342607</c:v>
                </c:pt>
                <c:pt idx="103">
                  <c:v>8.7201666715554893</c:v>
                </c:pt>
                <c:pt idx="104">
                  <c:v>8.8045000063721091</c:v>
                </c:pt>
                <c:pt idx="105">
                  <c:v>8.8885000033769757</c:v>
                </c:pt>
                <c:pt idx="106">
                  <c:v>8.9723333367146552</c:v>
                </c:pt>
                <c:pt idx="107">
                  <c:v>9.0561666700523347</c:v>
                </c:pt>
                <c:pt idx="108">
                  <c:v>9.1398333397228271</c:v>
                </c:pt>
                <c:pt idx="109">
                  <c:v>9.2271666729357094</c:v>
                </c:pt>
                <c:pt idx="110">
                  <c:v>9.3115000077523291</c:v>
                </c:pt>
                <c:pt idx="111">
                  <c:v>9.3951666669454426</c:v>
                </c:pt>
                <c:pt idx="112">
                  <c:v>9.478833336615935</c:v>
                </c:pt>
                <c:pt idx="113">
                  <c:v>9.5631666714325547</c:v>
                </c:pt>
                <c:pt idx="114">
                  <c:v>9.6473333321046084</c:v>
                </c:pt>
                <c:pt idx="115">
                  <c:v>9.7346666653174907</c:v>
                </c:pt>
                <c:pt idx="116">
                  <c:v>9.8184999986551702</c:v>
                </c:pt>
                <c:pt idx="117">
                  <c:v>9.9025000061374158</c:v>
                </c:pt>
                <c:pt idx="118">
                  <c:v>9.9863333394750953</c:v>
                </c:pt>
                <c:pt idx="119">
                  <c:v>10.070166672812775</c:v>
                </c:pt>
                <c:pt idx="120">
                  <c:v>10.154166669817641</c:v>
                </c:pt>
                <c:pt idx="121">
                  <c:v>10.241166665218771</c:v>
                </c:pt>
                <c:pt idx="122">
                  <c:v>10.325666674179956</c:v>
                </c:pt>
                <c:pt idx="123">
                  <c:v>10.409666671184823</c:v>
                </c:pt>
                <c:pt idx="124">
                  <c:v>10.493333340855315</c:v>
                </c:pt>
                <c:pt idx="125">
                  <c:v>10.577166674192995</c:v>
                </c:pt>
                <c:pt idx="126">
                  <c:v>10.661166671197861</c:v>
                </c:pt>
                <c:pt idx="127">
                  <c:v>10.745166668202728</c:v>
                </c:pt>
                <c:pt idx="128">
                  <c:v>10.832166674081236</c:v>
                </c:pt>
                <c:pt idx="129">
                  <c:v>10.916166671086103</c:v>
                </c:pt>
                <c:pt idx="130">
                  <c:v>10.999833340756595</c:v>
                </c:pt>
                <c:pt idx="131">
                  <c:v>11.084166665095836</c:v>
                </c:pt>
                <c:pt idx="132">
                  <c:v>11.168333336245269</c:v>
                </c:pt>
                <c:pt idx="133">
                  <c:v>11.252166669582948</c:v>
                </c:pt>
                <c:pt idx="134">
                  <c:v>11.33950000279583</c:v>
                </c:pt>
                <c:pt idx="135">
                  <c:v>11.423666673945263</c:v>
                </c:pt>
                <c:pt idx="136">
                  <c:v>11.50866667390801</c:v>
                </c:pt>
                <c:pt idx="137">
                  <c:v>11.599000005517155</c:v>
                </c:pt>
                <c:pt idx="138">
                  <c:v>11.683166666189209</c:v>
                </c:pt>
                <c:pt idx="139">
                  <c:v>11.767166673671454</c:v>
                </c:pt>
                <c:pt idx="140">
                  <c:v>11.854833334218711</c:v>
                </c:pt>
                <c:pt idx="141">
                  <c:v>11.93866666755639</c:v>
                </c:pt>
                <c:pt idx="142">
                  <c:v>12.022666675038636</c:v>
                </c:pt>
                <c:pt idx="143">
                  <c:v>12.106999999377877</c:v>
                </c:pt>
                <c:pt idx="144">
                  <c:v>12.191166670527309</c:v>
                </c:pt>
                <c:pt idx="145">
                  <c:v>12.275500005343929</c:v>
                </c:pt>
                <c:pt idx="146">
                  <c:v>12.362833338556811</c:v>
                </c:pt>
                <c:pt idx="147">
                  <c:v>12.446999999228865</c:v>
                </c:pt>
                <c:pt idx="148">
                  <c:v>12.531333334045485</c:v>
                </c:pt>
                <c:pt idx="149">
                  <c:v>12.615500005194917</c:v>
                </c:pt>
                <c:pt idx="150">
                  <c:v>12.699833340011537</c:v>
                </c:pt>
                <c:pt idx="151">
                  <c:v>12.784500002162531</c:v>
                </c:pt>
                <c:pt idx="152">
                  <c:v>12.871833335375413</c:v>
                </c:pt>
                <c:pt idx="153">
                  <c:v>12.956166670192033</c:v>
                </c:pt>
                <c:pt idx="154">
                  <c:v>13.040833332343027</c:v>
                </c:pt>
                <c:pt idx="155">
                  <c:v>13.125166667159647</c:v>
                </c:pt>
                <c:pt idx="156">
                  <c:v>13.209333338309079</c:v>
                </c:pt>
                <c:pt idx="157">
                  <c:v>13.293666673125699</c:v>
                </c:pt>
                <c:pt idx="158">
                  <c:v>13.381000006338581</c:v>
                </c:pt>
                <c:pt idx="159">
                  <c:v>13.464666665531695</c:v>
                </c:pt>
                <c:pt idx="160">
                  <c:v>13.549000000348315</c:v>
                </c:pt>
                <c:pt idx="161">
                  <c:v>13.633166671497747</c:v>
                </c:pt>
                <c:pt idx="162">
                  <c:v>13.717333332169801</c:v>
                </c:pt>
                <c:pt idx="163">
                  <c:v>13.801666666986421</c:v>
                </c:pt>
                <c:pt idx="164">
                  <c:v>13.889500001678243</c:v>
                </c:pt>
                <c:pt idx="165">
                  <c:v>13.973833336494863</c:v>
                </c:pt>
                <c:pt idx="166">
                  <c:v>14.058000007644296</c:v>
                </c:pt>
                <c:pt idx="167">
                  <c:v>14.142333331983536</c:v>
                </c:pt>
                <c:pt idx="168">
                  <c:v>14.227000004611909</c:v>
                </c:pt>
                <c:pt idx="169">
                  <c:v>14.311333339428529</c:v>
                </c:pt>
                <c:pt idx="170">
                  <c:v>14.398666672641411</c:v>
                </c:pt>
                <c:pt idx="171">
                  <c:v>14.482833333313465</c:v>
                </c:pt>
                <c:pt idx="172">
                  <c:v>14.567666669609025</c:v>
                </c:pt>
                <c:pt idx="173">
                  <c:v>14.651833340758458</c:v>
                </c:pt>
                <c:pt idx="174">
                  <c:v>14.736166665097699</c:v>
                </c:pt>
                <c:pt idx="175">
                  <c:v>14.820333336247131</c:v>
                </c:pt>
                <c:pt idx="176">
                  <c:v>14.903833331773058</c:v>
                </c:pt>
                <c:pt idx="177">
                  <c:v>14.987833339255303</c:v>
                </c:pt>
                <c:pt idx="178">
                  <c:v>15.071499998448417</c:v>
                </c:pt>
                <c:pt idx="179">
                  <c:v>15.155666669597849</c:v>
                </c:pt>
                <c:pt idx="180">
                  <c:v>15.240000004414469</c:v>
                </c:pt>
                <c:pt idx="181">
                  <c:v>15.324166665086523</c:v>
                </c:pt>
                <c:pt idx="182">
                  <c:v>15.408166672568768</c:v>
                </c:pt>
                <c:pt idx="183">
                  <c:v>15.491666668094695</c:v>
                </c:pt>
                <c:pt idx="184">
                  <c:v>15.576333340723068</c:v>
                </c:pt>
                <c:pt idx="185">
                  <c:v>15.660666675539687</c:v>
                </c:pt>
                <c:pt idx="186">
                  <c:v>15.744833336211741</c:v>
                </c:pt>
                <c:pt idx="187">
                  <c:v>15.829166671028361</c:v>
                </c:pt>
                <c:pt idx="188">
                  <c:v>15.913833333179355</c:v>
                </c:pt>
                <c:pt idx="189">
                  <c:v>15.998166667995974</c:v>
                </c:pt>
                <c:pt idx="190">
                  <c:v>16.08166667399928</c:v>
                </c:pt>
                <c:pt idx="191">
                  <c:v>16.165500007336959</c:v>
                </c:pt>
                <c:pt idx="192">
                  <c:v>16.249833342153579</c:v>
                </c:pt>
                <c:pt idx="193">
                  <c:v>16.333833339158446</c:v>
                </c:pt>
                <c:pt idx="194">
                  <c:v>16.417833336163312</c:v>
                </c:pt>
                <c:pt idx="195">
                  <c:v>16.502333334647119</c:v>
                </c:pt>
                <c:pt idx="196">
                  <c:v>16.585666666505858</c:v>
                </c:pt>
                <c:pt idx="197">
                  <c:v>16.670000001322478</c:v>
                </c:pt>
                <c:pt idx="198">
                  <c:v>16.754166672471911</c:v>
                </c:pt>
                <c:pt idx="199">
                  <c:v>16.83850000728853</c:v>
                </c:pt>
                <c:pt idx="200">
                  <c:v>16.922666667960584</c:v>
                </c:pt>
                <c:pt idx="201">
                  <c:v>17.007000002777204</c:v>
                </c:pt>
                <c:pt idx="202">
                  <c:v>17.090333334635943</c:v>
                </c:pt>
                <c:pt idx="203">
                  <c:v>17.17533333459869</c:v>
                </c:pt>
                <c:pt idx="204">
                  <c:v>17.260666672373191</c:v>
                </c:pt>
                <c:pt idx="205">
                  <c:v>17.345999999670312</c:v>
                </c:pt>
                <c:pt idx="206">
                  <c:v>17.431333337444812</c:v>
                </c:pt>
                <c:pt idx="207">
                  <c:v>17.516500001074746</c:v>
                </c:pt>
                <c:pt idx="208">
                  <c:v>17.600999999558553</c:v>
                </c:pt>
                <c:pt idx="209">
                  <c:v>17.685500008519739</c:v>
                </c:pt>
                <c:pt idx="210">
                  <c:v>17.77083333581686</c:v>
                </c:pt>
                <c:pt idx="211">
                  <c:v>17.855000006966293</c:v>
                </c:pt>
                <c:pt idx="212">
                  <c:v>17.939333341782913</c:v>
                </c:pt>
                <c:pt idx="213">
                  <c:v>18.023500002454966</c:v>
                </c:pt>
                <c:pt idx="214">
                  <c:v>18.107000008458272</c:v>
                </c:pt>
              </c:numCache>
            </c:numRef>
          </c:xVal>
          <c:yVal>
            <c:numRef>
              <c:f>Meas!$W$2:$W$7001</c:f>
              <c:numCache>
                <c:formatCode>General</c:formatCode>
                <c:ptCount val="7000"/>
                <c:pt idx="0">
                  <c:v>20.652000000000001</c:v>
                </c:pt>
                <c:pt idx="1">
                  <c:v>20.661000000000001</c:v>
                </c:pt>
                <c:pt idx="2">
                  <c:v>20.617000000000001</c:v>
                </c:pt>
                <c:pt idx="3">
                  <c:v>20.609000000000002</c:v>
                </c:pt>
                <c:pt idx="4">
                  <c:v>20.652000000000001</c:v>
                </c:pt>
                <c:pt idx="5">
                  <c:v>20.617000000000001</c:v>
                </c:pt>
                <c:pt idx="6">
                  <c:v>20.67</c:v>
                </c:pt>
                <c:pt idx="7">
                  <c:v>20.67</c:v>
                </c:pt>
                <c:pt idx="8">
                  <c:v>20.606999999999999</c:v>
                </c:pt>
                <c:pt idx="9">
                  <c:v>20.696000000000002</c:v>
                </c:pt>
                <c:pt idx="10">
                  <c:v>20.741</c:v>
                </c:pt>
                <c:pt idx="11">
                  <c:v>20.652000000000001</c:v>
                </c:pt>
                <c:pt idx="12">
                  <c:v>20.678000000000001</c:v>
                </c:pt>
                <c:pt idx="13">
                  <c:v>20.696000000000002</c:v>
                </c:pt>
                <c:pt idx="14">
                  <c:v>20.731000000000002</c:v>
                </c:pt>
                <c:pt idx="15">
                  <c:v>20.802</c:v>
                </c:pt>
                <c:pt idx="16">
                  <c:v>20.802</c:v>
                </c:pt>
                <c:pt idx="17">
                  <c:v>20.856000000000002</c:v>
                </c:pt>
                <c:pt idx="18">
                  <c:v>20.873000000000001</c:v>
                </c:pt>
                <c:pt idx="19">
                  <c:v>21.015000000000001</c:v>
                </c:pt>
                <c:pt idx="20">
                  <c:v>21.015000000000001</c:v>
                </c:pt>
                <c:pt idx="21">
                  <c:v>21.068999999999999</c:v>
                </c:pt>
                <c:pt idx="22">
                  <c:v>21.193000000000001</c:v>
                </c:pt>
                <c:pt idx="23">
                  <c:v>21.335000000000001</c:v>
                </c:pt>
                <c:pt idx="24">
                  <c:v>21.494</c:v>
                </c:pt>
                <c:pt idx="25">
                  <c:v>21.742999999999999</c:v>
                </c:pt>
                <c:pt idx="26">
                  <c:v>21.956</c:v>
                </c:pt>
                <c:pt idx="27">
                  <c:v>22.202999999999999</c:v>
                </c:pt>
                <c:pt idx="28">
                  <c:v>22.449000000000002</c:v>
                </c:pt>
                <c:pt idx="29">
                  <c:v>22.641999999999999</c:v>
                </c:pt>
                <c:pt idx="30">
                  <c:v>23.01</c:v>
                </c:pt>
                <c:pt idx="31">
                  <c:v>23.344000000000001</c:v>
                </c:pt>
                <c:pt idx="32">
                  <c:v>23.783000000000001</c:v>
                </c:pt>
                <c:pt idx="33">
                  <c:v>24.327000000000002</c:v>
                </c:pt>
                <c:pt idx="34">
                  <c:v>24.940999999999999</c:v>
                </c:pt>
                <c:pt idx="35">
                  <c:v>25.51</c:v>
                </c:pt>
                <c:pt idx="36">
                  <c:v>26.071999999999999</c:v>
                </c:pt>
                <c:pt idx="37">
                  <c:v>26.853999999999999</c:v>
                </c:pt>
                <c:pt idx="38">
                  <c:v>27.45</c:v>
                </c:pt>
                <c:pt idx="39">
                  <c:v>28.108000000000001</c:v>
                </c:pt>
                <c:pt idx="40">
                  <c:v>28.669</c:v>
                </c:pt>
                <c:pt idx="41">
                  <c:v>29.416</c:v>
                </c:pt>
                <c:pt idx="42">
                  <c:v>30.311</c:v>
                </c:pt>
                <c:pt idx="43">
                  <c:v>31.372</c:v>
                </c:pt>
                <c:pt idx="44">
                  <c:v>32.302</c:v>
                </c:pt>
                <c:pt idx="45">
                  <c:v>33.179000000000002</c:v>
                </c:pt>
                <c:pt idx="46">
                  <c:v>34.116999999999997</c:v>
                </c:pt>
                <c:pt idx="47">
                  <c:v>35.057000000000002</c:v>
                </c:pt>
                <c:pt idx="48">
                  <c:v>36.063000000000002</c:v>
                </c:pt>
                <c:pt idx="49">
                  <c:v>37.207999999999998</c:v>
                </c:pt>
                <c:pt idx="50">
                  <c:v>38.499000000000002</c:v>
                </c:pt>
                <c:pt idx="51">
                  <c:v>39.706000000000003</c:v>
                </c:pt>
                <c:pt idx="52">
                  <c:v>40.746000000000002</c:v>
                </c:pt>
                <c:pt idx="53">
                  <c:v>42.134</c:v>
                </c:pt>
                <c:pt idx="54">
                  <c:v>43.582000000000001</c:v>
                </c:pt>
                <c:pt idx="55">
                  <c:v>45.063000000000002</c:v>
                </c:pt>
                <c:pt idx="56">
                  <c:v>46.536000000000001</c:v>
                </c:pt>
                <c:pt idx="57">
                  <c:v>47.957000000000001</c:v>
                </c:pt>
                <c:pt idx="58">
                  <c:v>49.573</c:v>
                </c:pt>
                <c:pt idx="59">
                  <c:v>51.024000000000001</c:v>
                </c:pt>
                <c:pt idx="60">
                  <c:v>53.088000000000001</c:v>
                </c:pt>
                <c:pt idx="61">
                  <c:v>54.841000000000001</c:v>
                </c:pt>
                <c:pt idx="62">
                  <c:v>56.929000000000002</c:v>
                </c:pt>
                <c:pt idx="63">
                  <c:v>58.664000000000001</c:v>
                </c:pt>
                <c:pt idx="64">
                  <c:v>60.194000000000003</c:v>
                </c:pt>
                <c:pt idx="65">
                  <c:v>61.786000000000001</c:v>
                </c:pt>
                <c:pt idx="66">
                  <c:v>63.674999999999997</c:v>
                </c:pt>
                <c:pt idx="67">
                  <c:v>65.513999999999996</c:v>
                </c:pt>
                <c:pt idx="68">
                  <c:v>67.522000000000006</c:v>
                </c:pt>
                <c:pt idx="69">
                  <c:v>69.352000000000004</c:v>
                </c:pt>
                <c:pt idx="70">
                  <c:v>71.694999999999993</c:v>
                </c:pt>
                <c:pt idx="71">
                  <c:v>74.259</c:v>
                </c:pt>
                <c:pt idx="72">
                  <c:v>76.591999999999999</c:v>
                </c:pt>
                <c:pt idx="73">
                  <c:v>78.445999999999998</c:v>
                </c:pt>
                <c:pt idx="74">
                  <c:v>80.906000000000006</c:v>
                </c:pt>
                <c:pt idx="75">
                  <c:v>83.05</c:v>
                </c:pt>
                <c:pt idx="76">
                  <c:v>84.947000000000003</c:v>
                </c:pt>
                <c:pt idx="77">
                  <c:v>87.754999999999995</c:v>
                </c:pt>
                <c:pt idx="78">
                  <c:v>90.24</c:v>
                </c:pt>
                <c:pt idx="79">
                  <c:v>92.320999999999998</c:v>
                </c:pt>
                <c:pt idx="80">
                  <c:v>95.165999999999997</c:v>
                </c:pt>
                <c:pt idx="81">
                  <c:v>98.045000000000002</c:v>
                </c:pt>
                <c:pt idx="82">
                  <c:v>102.31699999999999</c:v>
                </c:pt>
                <c:pt idx="83">
                  <c:v>104.937</c:v>
                </c:pt>
                <c:pt idx="84">
                  <c:v>108.76300000000001</c:v>
                </c:pt>
                <c:pt idx="85">
                  <c:v>113.03400000000001</c:v>
                </c:pt>
                <c:pt idx="86">
                  <c:v>116.896</c:v>
                </c:pt>
                <c:pt idx="87">
                  <c:v>119.95099999999999</c:v>
                </c:pt>
                <c:pt idx="88">
                  <c:v>122.91</c:v>
                </c:pt>
                <c:pt idx="89">
                  <c:v>127.23099999999999</c:v>
                </c:pt>
                <c:pt idx="90">
                  <c:v>130.221</c:v>
                </c:pt>
                <c:pt idx="91">
                  <c:v>132.95699999999999</c:v>
                </c:pt>
                <c:pt idx="92">
                  <c:v>136.91</c:v>
                </c:pt>
                <c:pt idx="93">
                  <c:v>141.20500000000001</c:v>
                </c:pt>
                <c:pt idx="94">
                  <c:v>145.79900000000001</c:v>
                </c:pt>
                <c:pt idx="95">
                  <c:v>149.46100000000001</c:v>
                </c:pt>
                <c:pt idx="96">
                  <c:v>153.07</c:v>
                </c:pt>
                <c:pt idx="97">
                  <c:v>155.494</c:v>
                </c:pt>
                <c:pt idx="98">
                  <c:v>159.529</c:v>
                </c:pt>
                <c:pt idx="99">
                  <c:v>164.739</c:v>
                </c:pt>
                <c:pt idx="100">
                  <c:v>171.87899999999999</c:v>
                </c:pt>
                <c:pt idx="101">
                  <c:v>183.4</c:v>
                </c:pt>
                <c:pt idx="102">
                  <c:v>218.38300000000001</c:v>
                </c:pt>
                <c:pt idx="103">
                  <c:v>267.85399999999998</c:v>
                </c:pt>
                <c:pt idx="104">
                  <c:v>323.28500000000003</c:v>
                </c:pt>
                <c:pt idx="105">
                  <c:v>364.351</c:v>
                </c:pt>
                <c:pt idx="106">
                  <c:v>388.75400000000002</c:v>
                </c:pt>
                <c:pt idx="107">
                  <c:v>413.31400000000002</c:v>
                </c:pt>
                <c:pt idx="108">
                  <c:v>430.54700000000003</c:v>
                </c:pt>
                <c:pt idx="109">
                  <c:v>461.2</c:v>
                </c:pt>
                <c:pt idx="110">
                  <c:v>480.40499999999997</c:v>
                </c:pt>
                <c:pt idx="111">
                  <c:v>497.49599999999998</c:v>
                </c:pt>
                <c:pt idx="112">
                  <c:v>518.673</c:v>
                </c:pt>
                <c:pt idx="113">
                  <c:v>523.01400000000001</c:v>
                </c:pt>
                <c:pt idx="114">
                  <c:v>519.00699999999995</c:v>
                </c:pt>
                <c:pt idx="115">
                  <c:v>525.78599999999994</c:v>
                </c:pt>
                <c:pt idx="116">
                  <c:v>532.22699999999998</c:v>
                </c:pt>
                <c:pt idx="117">
                  <c:v>546.82299999999998</c:v>
                </c:pt>
                <c:pt idx="118">
                  <c:v>567.00400000000002</c:v>
                </c:pt>
                <c:pt idx="119">
                  <c:v>587.58199999999999</c:v>
                </c:pt>
                <c:pt idx="120">
                  <c:v>597.23800000000006</c:v>
                </c:pt>
                <c:pt idx="121">
                  <c:v>617.02800000000002</c:v>
                </c:pt>
                <c:pt idx="122">
                  <c:v>625.89099999999996</c:v>
                </c:pt>
                <c:pt idx="123">
                  <c:v>632.36599999999999</c:v>
                </c:pt>
                <c:pt idx="124">
                  <c:v>637.14800000000002</c:v>
                </c:pt>
                <c:pt idx="125">
                  <c:v>650.99699999999996</c:v>
                </c:pt>
                <c:pt idx="126">
                  <c:v>658.98</c:v>
                </c:pt>
                <c:pt idx="127">
                  <c:v>673.33399999999995</c:v>
                </c:pt>
                <c:pt idx="128">
                  <c:v>685.38900000000001</c:v>
                </c:pt>
                <c:pt idx="129">
                  <c:v>691.33299999999997</c:v>
                </c:pt>
                <c:pt idx="130">
                  <c:v>706.39300000000003</c:v>
                </c:pt>
                <c:pt idx="131">
                  <c:v>730.25300000000004</c:v>
                </c:pt>
                <c:pt idx="132">
                  <c:v>739.81299999999999</c:v>
                </c:pt>
                <c:pt idx="133">
                  <c:v>756.77300000000002</c:v>
                </c:pt>
                <c:pt idx="134">
                  <c:v>780.01400000000001</c:v>
                </c:pt>
                <c:pt idx="135">
                  <c:v>805.452</c:v>
                </c:pt>
                <c:pt idx="136">
                  <c:v>818.18299999999999</c:v>
                </c:pt>
                <c:pt idx="137">
                  <c:v>830.65499999999997</c:v>
                </c:pt>
                <c:pt idx="138">
                  <c:v>837.447</c:v>
                </c:pt>
                <c:pt idx="139">
                  <c:v>841.11900000000003</c:v>
                </c:pt>
                <c:pt idx="140">
                  <c:v>845.11800000000005</c:v>
                </c:pt>
                <c:pt idx="141">
                  <c:v>849.995</c:v>
                </c:pt>
                <c:pt idx="142">
                  <c:v>861.58600000000001</c:v>
                </c:pt>
                <c:pt idx="143">
                  <c:v>870.31500000000005</c:v>
                </c:pt>
                <c:pt idx="144">
                  <c:v>878.72799999999995</c:v>
                </c:pt>
                <c:pt idx="145">
                  <c:v>884.39599999999996</c:v>
                </c:pt>
                <c:pt idx="146">
                  <c:v>885.00900000000001</c:v>
                </c:pt>
                <c:pt idx="147">
                  <c:v>888.38099999999997</c:v>
                </c:pt>
                <c:pt idx="148">
                  <c:v>890.40700000000004</c:v>
                </c:pt>
                <c:pt idx="149">
                  <c:v>896.30600000000004</c:v>
                </c:pt>
                <c:pt idx="150">
                  <c:v>896.84699999999998</c:v>
                </c:pt>
                <c:pt idx="151">
                  <c:v>894.51900000000001</c:v>
                </c:pt>
                <c:pt idx="152">
                  <c:v>893.02800000000002</c:v>
                </c:pt>
                <c:pt idx="153">
                  <c:v>900.72900000000004</c:v>
                </c:pt>
                <c:pt idx="154">
                  <c:v>901.49300000000005</c:v>
                </c:pt>
                <c:pt idx="155">
                  <c:v>897.61099999999999</c:v>
                </c:pt>
                <c:pt idx="156">
                  <c:v>889.77</c:v>
                </c:pt>
                <c:pt idx="157">
                  <c:v>892.39700000000005</c:v>
                </c:pt>
                <c:pt idx="158">
                  <c:v>890.48599999999999</c:v>
                </c:pt>
                <c:pt idx="159">
                  <c:v>888.03399999999999</c:v>
                </c:pt>
                <c:pt idx="160">
                  <c:v>883.79399999999998</c:v>
                </c:pt>
                <c:pt idx="161">
                  <c:v>881.51</c:v>
                </c:pt>
                <c:pt idx="162">
                  <c:v>881.63400000000001</c:v>
                </c:pt>
                <c:pt idx="163">
                  <c:v>860.16</c:v>
                </c:pt>
                <c:pt idx="164">
                  <c:v>845.82799999999997</c:v>
                </c:pt>
                <c:pt idx="165">
                  <c:v>836.30899999999997</c:v>
                </c:pt>
                <c:pt idx="166">
                  <c:v>814.81799999999998</c:v>
                </c:pt>
                <c:pt idx="167">
                  <c:v>763.471</c:v>
                </c:pt>
                <c:pt idx="168">
                  <c:v>569.42700000000002</c:v>
                </c:pt>
                <c:pt idx="169">
                  <c:v>394.96300000000002</c:v>
                </c:pt>
                <c:pt idx="170">
                  <c:v>206.76</c:v>
                </c:pt>
                <c:pt idx="171">
                  <c:v>131.25399999999999</c:v>
                </c:pt>
                <c:pt idx="172">
                  <c:v>128.41499999999999</c:v>
                </c:pt>
                <c:pt idx="173">
                  <c:v>121.914</c:v>
                </c:pt>
                <c:pt idx="174">
                  <c:v>121.602</c:v>
                </c:pt>
                <c:pt idx="175">
                  <c:v>120.873</c:v>
                </c:pt>
                <c:pt idx="176">
                  <c:v>123.69499999999999</c:v>
                </c:pt>
                <c:pt idx="177">
                  <c:v>130.98500000000001</c:v>
                </c:pt>
                <c:pt idx="178">
                  <c:v>142.58199999999999</c:v>
                </c:pt>
                <c:pt idx="179">
                  <c:v>161.29300000000001</c:v>
                </c:pt>
                <c:pt idx="180">
                  <c:v>183.971</c:v>
                </c:pt>
                <c:pt idx="181">
                  <c:v>185.43700000000001</c:v>
                </c:pt>
                <c:pt idx="182">
                  <c:v>180.59100000000001</c:v>
                </c:pt>
                <c:pt idx="183">
                  <c:v>180.90299999999999</c:v>
                </c:pt>
                <c:pt idx="184">
                  <c:v>85.477999999999994</c:v>
                </c:pt>
                <c:pt idx="185">
                  <c:v>71.686999999999998</c:v>
                </c:pt>
                <c:pt idx="186">
                  <c:v>62.332999999999998</c:v>
                </c:pt>
                <c:pt idx="187">
                  <c:v>60.76</c:v>
                </c:pt>
                <c:pt idx="188">
                  <c:v>56.85</c:v>
                </c:pt>
                <c:pt idx="189">
                  <c:v>58.741</c:v>
                </c:pt>
                <c:pt idx="190">
                  <c:v>59.857999999999997</c:v>
                </c:pt>
                <c:pt idx="191">
                  <c:v>61.11</c:v>
                </c:pt>
                <c:pt idx="192">
                  <c:v>50.929000000000002</c:v>
                </c:pt>
                <c:pt idx="193">
                  <c:v>54.005000000000003</c:v>
                </c:pt>
                <c:pt idx="194">
                  <c:v>55.482999999999997</c:v>
                </c:pt>
                <c:pt idx="195">
                  <c:v>56.249000000000002</c:v>
                </c:pt>
                <c:pt idx="196">
                  <c:v>56.884999999999998</c:v>
                </c:pt>
                <c:pt idx="197">
                  <c:v>57.658000000000001</c:v>
                </c:pt>
                <c:pt idx="198">
                  <c:v>56.893000000000001</c:v>
                </c:pt>
                <c:pt idx="199">
                  <c:v>58.043999999999997</c:v>
                </c:pt>
                <c:pt idx="200">
                  <c:v>59.247</c:v>
                </c:pt>
                <c:pt idx="201">
                  <c:v>59.48</c:v>
                </c:pt>
                <c:pt idx="202">
                  <c:v>58.963999999999999</c:v>
                </c:pt>
                <c:pt idx="203">
                  <c:v>47.93</c:v>
                </c:pt>
                <c:pt idx="204">
                  <c:v>50.421999999999997</c:v>
                </c:pt>
                <c:pt idx="205">
                  <c:v>41.165999999999997</c:v>
                </c:pt>
                <c:pt idx="206">
                  <c:v>45.232999999999997</c:v>
                </c:pt>
                <c:pt idx="207">
                  <c:v>47.643999999999998</c:v>
                </c:pt>
                <c:pt idx="208">
                  <c:v>49.554000000000002</c:v>
                </c:pt>
                <c:pt idx="209">
                  <c:v>50.843000000000004</c:v>
                </c:pt>
                <c:pt idx="210">
                  <c:v>50.715000000000003</c:v>
                </c:pt>
                <c:pt idx="211">
                  <c:v>51.384999999999998</c:v>
                </c:pt>
                <c:pt idx="212">
                  <c:v>52.268999999999998</c:v>
                </c:pt>
                <c:pt idx="213">
                  <c:v>52.579000000000001</c:v>
                </c:pt>
                <c:pt idx="214">
                  <c:v>52.457999999999998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7-8D94-4C7C-BCC9-915412477D6D}"/>
            </c:ext>
          </c:extLst>
        </c:ser>
        <c:ser>
          <c:idx val="9"/>
          <c:order val="4"/>
          <c:tx>
            <c:strRef>
              <c:f>Test!$J$29:$L$29</c:f>
              <c:strCache>
                <c:ptCount val="1"/>
                <c:pt idx="0">
                  <c:v>th5o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Meas!$B$2:$B$7001</c:f>
              <c:numCache>
                <c:formatCode>0.00</c:formatCode>
                <c:ptCount val="7000"/>
                <c:pt idx="0">
                  <c:v>0</c:v>
                </c:pt>
                <c:pt idx="1">
                  <c:v>8.4000007482245564E-2</c:v>
                </c:pt>
                <c:pt idx="2">
                  <c:v>0.1688333333004266</c:v>
                </c:pt>
                <c:pt idx="3">
                  <c:v>0.25250000297091901</c:v>
                </c:pt>
                <c:pt idx="4">
                  <c:v>0.33666667412035167</c:v>
                </c:pt>
                <c:pt idx="5">
                  <c:v>0.42050000745803118</c:v>
                </c:pt>
                <c:pt idx="6">
                  <c:v>0.50416666665114462</c:v>
                </c:pt>
                <c:pt idx="7">
                  <c:v>0.59100000886246562</c:v>
                </c:pt>
                <c:pt idx="8">
                  <c:v>0.67533333320170641</c:v>
                </c:pt>
                <c:pt idx="9">
                  <c:v>0.75950000435113907</c:v>
                </c:pt>
                <c:pt idx="10">
                  <c:v>0.84316667402163148</c:v>
                </c:pt>
                <c:pt idx="11">
                  <c:v>0.92700000735931098</c:v>
                </c:pt>
                <c:pt idx="12">
                  <c:v>1.0111666680313647</c:v>
                </c:pt>
                <c:pt idx="13">
                  <c:v>1.0979999997653067</c:v>
                </c:pt>
                <c:pt idx="14">
                  <c:v>1.1816666694357991</c:v>
                </c:pt>
                <c:pt idx="15">
                  <c:v>1.2655000027734786</c:v>
                </c:pt>
                <c:pt idx="16">
                  <c:v>1.349166672443971</c:v>
                </c:pt>
                <c:pt idx="17">
                  <c:v>1.4335000072605908</c:v>
                </c:pt>
                <c:pt idx="18">
                  <c:v>1.5171666664537042</c:v>
                </c:pt>
                <c:pt idx="19">
                  <c:v>1.603500007186085</c:v>
                </c:pt>
                <c:pt idx="20">
                  <c:v>1.6871666663791984</c:v>
                </c:pt>
                <c:pt idx="21">
                  <c:v>1.7715000011958182</c:v>
                </c:pt>
                <c:pt idx="22">
                  <c:v>1.8556666723452508</c:v>
                </c:pt>
                <c:pt idx="23">
                  <c:v>1.9398333330173045</c:v>
                </c:pt>
                <c:pt idx="24">
                  <c:v>2.023666666354984</c:v>
                </c:pt>
                <c:pt idx="25">
                  <c:v>2.1100000070873648</c:v>
                </c:pt>
                <c:pt idx="26">
                  <c:v>2.1941666677594185</c:v>
                </c:pt>
                <c:pt idx="27">
                  <c:v>2.2778333374299109</c:v>
                </c:pt>
                <c:pt idx="28">
                  <c:v>2.3616666707675904</c:v>
                </c:pt>
                <c:pt idx="29">
                  <c:v>2.4453333404380828</c:v>
                </c:pt>
                <c:pt idx="30">
                  <c:v>2.5289999996311963</c:v>
                </c:pt>
                <c:pt idx="31">
                  <c:v>2.6158333418425173</c:v>
                </c:pt>
                <c:pt idx="32">
                  <c:v>2.700166666181758</c:v>
                </c:pt>
                <c:pt idx="33">
                  <c:v>2.7838333358522505</c:v>
                </c:pt>
                <c:pt idx="34">
                  <c:v>2.8681666706688702</c:v>
                </c:pt>
                <c:pt idx="35">
                  <c:v>2.9523333418183029</c:v>
                </c:pt>
                <c:pt idx="36">
                  <c:v>3.0360000010114163</c:v>
                </c:pt>
                <c:pt idx="37">
                  <c:v>3.1228333327453583</c:v>
                </c:pt>
                <c:pt idx="38">
                  <c:v>3.2066666660830379</c:v>
                </c:pt>
                <c:pt idx="39">
                  <c:v>3.2903333357535303</c:v>
                </c:pt>
                <c:pt idx="40">
                  <c:v>3.3740000054240227</c:v>
                </c:pt>
                <c:pt idx="41">
                  <c:v>3.4578333387617022</c:v>
                </c:pt>
                <c:pt idx="42">
                  <c:v>3.5415000084321946</c:v>
                </c:pt>
                <c:pt idx="43">
                  <c:v>3.6283333401661366</c:v>
                </c:pt>
                <c:pt idx="44">
                  <c:v>3.7119999993592501</c:v>
                </c:pt>
                <c:pt idx="45">
                  <c:v>3.7958333326969296</c:v>
                </c:pt>
                <c:pt idx="46">
                  <c:v>3.879500002367422</c:v>
                </c:pt>
                <c:pt idx="47">
                  <c:v>3.9638333371840417</c:v>
                </c:pt>
                <c:pt idx="48">
                  <c:v>4.0476666705217212</c:v>
                </c:pt>
                <c:pt idx="49">
                  <c:v>4.1343333385884762</c:v>
                </c:pt>
                <c:pt idx="50">
                  <c:v>4.2180000082589686</c:v>
                </c:pt>
                <c:pt idx="51">
                  <c:v>4.3018333415966481</c:v>
                </c:pt>
                <c:pt idx="52">
                  <c:v>4.3856666749343276</c:v>
                </c:pt>
                <c:pt idx="53">
                  <c:v>4.4696666719391942</c:v>
                </c:pt>
                <c:pt idx="54">
                  <c:v>4.5535000052768737</c:v>
                </c:pt>
                <c:pt idx="55">
                  <c:v>4.6403333370108157</c:v>
                </c:pt>
                <c:pt idx="56">
                  <c:v>4.7255000006407499</c:v>
                </c:pt>
                <c:pt idx="57">
                  <c:v>4.812333332374692</c:v>
                </c:pt>
                <c:pt idx="58">
                  <c:v>4.899166674586013</c:v>
                </c:pt>
                <c:pt idx="59">
                  <c:v>4.9830000079236925</c:v>
                </c:pt>
                <c:pt idx="60">
                  <c:v>5.0731666653882712</c:v>
                </c:pt>
                <c:pt idx="61">
                  <c:v>5.1568333350587636</c:v>
                </c:pt>
                <c:pt idx="62">
                  <c:v>5.2425000001676381</c:v>
                </c:pt>
                <c:pt idx="63">
                  <c:v>5.3266666713170707</c:v>
                </c:pt>
                <c:pt idx="64">
                  <c:v>5.4103333409875631</c:v>
                </c:pt>
                <c:pt idx="65">
                  <c:v>5.4941666743252426</c:v>
                </c:pt>
                <c:pt idx="66">
                  <c:v>5.5778333335183561</c:v>
                </c:pt>
                <c:pt idx="67">
                  <c:v>5.6646666652522981</c:v>
                </c:pt>
                <c:pt idx="68">
                  <c:v>5.7483333349227905</c:v>
                </c:pt>
                <c:pt idx="69">
                  <c:v>5.83216666826047</c:v>
                </c:pt>
                <c:pt idx="70">
                  <c:v>5.9158333379309624</c:v>
                </c:pt>
                <c:pt idx="71">
                  <c:v>5.9999999986030161</c:v>
                </c:pt>
                <c:pt idx="72">
                  <c:v>6.0838333319406956</c:v>
                </c:pt>
                <c:pt idx="73">
                  <c:v>6.1706666741520166</c:v>
                </c:pt>
                <c:pt idx="74">
                  <c:v>6.2543333333451301</c:v>
                </c:pt>
                <c:pt idx="75">
                  <c:v>6.3383333408273757</c:v>
                </c:pt>
                <c:pt idx="76">
                  <c:v>6.4223333378322423</c:v>
                </c:pt>
                <c:pt idx="77">
                  <c:v>6.5069999999832362</c:v>
                </c:pt>
                <c:pt idx="78">
                  <c:v>6.5913333347998559</c:v>
                </c:pt>
                <c:pt idx="79">
                  <c:v>6.678166666533798</c:v>
                </c:pt>
                <c:pt idx="80">
                  <c:v>6.7623333376832306</c:v>
                </c:pt>
                <c:pt idx="81">
                  <c:v>6.8466666724998504</c:v>
                </c:pt>
                <c:pt idx="82">
                  <c:v>6.9303333421703428</c:v>
                </c:pt>
                <c:pt idx="83">
                  <c:v>7.0140000013634562</c:v>
                </c:pt>
                <c:pt idx="84">
                  <c:v>7.0978333347011358</c:v>
                </c:pt>
                <c:pt idx="85">
                  <c:v>7.1846666664350778</c:v>
                </c:pt>
                <c:pt idx="86">
                  <c:v>7.2681666724383831</c:v>
                </c:pt>
                <c:pt idx="87">
                  <c:v>7.3551666678395122</c:v>
                </c:pt>
                <c:pt idx="88">
                  <c:v>7.4428333388641477</c:v>
                </c:pt>
                <c:pt idx="89">
                  <c:v>7.5304999994114041</c:v>
                </c:pt>
                <c:pt idx="90">
                  <c:v>7.6178333326242864</c:v>
                </c:pt>
                <c:pt idx="91">
                  <c:v>7.7025000052526593</c:v>
                </c:pt>
                <c:pt idx="92">
                  <c:v>7.7858333371113986</c:v>
                </c:pt>
                <c:pt idx="93">
                  <c:v>7.8720000036992133</c:v>
                </c:pt>
                <c:pt idx="94">
                  <c:v>7.9553333355579525</c:v>
                </c:pt>
                <c:pt idx="95">
                  <c:v>8.0426666687708348</c:v>
                </c:pt>
                <c:pt idx="96">
                  <c:v>8.1263333384413272</c:v>
                </c:pt>
                <c:pt idx="97">
                  <c:v>8.2136666716542095</c:v>
                </c:pt>
                <c:pt idx="98">
                  <c:v>8.2970000035129488</c:v>
                </c:pt>
                <c:pt idx="99">
                  <c:v>8.3811666746623814</c:v>
                </c:pt>
                <c:pt idx="100">
                  <c:v>8.465166671667248</c:v>
                </c:pt>
                <c:pt idx="101">
                  <c:v>8.5491666686721146</c:v>
                </c:pt>
                <c:pt idx="102">
                  <c:v>8.632833338342607</c:v>
                </c:pt>
                <c:pt idx="103">
                  <c:v>8.7201666715554893</c:v>
                </c:pt>
                <c:pt idx="104">
                  <c:v>8.8045000063721091</c:v>
                </c:pt>
                <c:pt idx="105">
                  <c:v>8.8885000033769757</c:v>
                </c:pt>
                <c:pt idx="106">
                  <c:v>8.9723333367146552</c:v>
                </c:pt>
                <c:pt idx="107">
                  <c:v>9.0561666700523347</c:v>
                </c:pt>
                <c:pt idx="108">
                  <c:v>9.1398333397228271</c:v>
                </c:pt>
                <c:pt idx="109">
                  <c:v>9.2271666729357094</c:v>
                </c:pt>
                <c:pt idx="110">
                  <c:v>9.3115000077523291</c:v>
                </c:pt>
                <c:pt idx="111">
                  <c:v>9.3951666669454426</c:v>
                </c:pt>
                <c:pt idx="112">
                  <c:v>9.478833336615935</c:v>
                </c:pt>
                <c:pt idx="113">
                  <c:v>9.5631666714325547</c:v>
                </c:pt>
                <c:pt idx="114">
                  <c:v>9.6473333321046084</c:v>
                </c:pt>
                <c:pt idx="115">
                  <c:v>9.7346666653174907</c:v>
                </c:pt>
                <c:pt idx="116">
                  <c:v>9.8184999986551702</c:v>
                </c:pt>
                <c:pt idx="117">
                  <c:v>9.9025000061374158</c:v>
                </c:pt>
                <c:pt idx="118">
                  <c:v>9.9863333394750953</c:v>
                </c:pt>
                <c:pt idx="119">
                  <c:v>10.070166672812775</c:v>
                </c:pt>
                <c:pt idx="120">
                  <c:v>10.154166669817641</c:v>
                </c:pt>
                <c:pt idx="121">
                  <c:v>10.241166665218771</c:v>
                </c:pt>
                <c:pt idx="122">
                  <c:v>10.325666674179956</c:v>
                </c:pt>
                <c:pt idx="123">
                  <c:v>10.409666671184823</c:v>
                </c:pt>
                <c:pt idx="124">
                  <c:v>10.493333340855315</c:v>
                </c:pt>
                <c:pt idx="125">
                  <c:v>10.577166674192995</c:v>
                </c:pt>
                <c:pt idx="126">
                  <c:v>10.661166671197861</c:v>
                </c:pt>
                <c:pt idx="127">
                  <c:v>10.745166668202728</c:v>
                </c:pt>
                <c:pt idx="128">
                  <c:v>10.832166674081236</c:v>
                </c:pt>
                <c:pt idx="129">
                  <c:v>10.916166671086103</c:v>
                </c:pt>
                <c:pt idx="130">
                  <c:v>10.999833340756595</c:v>
                </c:pt>
                <c:pt idx="131">
                  <c:v>11.084166665095836</c:v>
                </c:pt>
                <c:pt idx="132">
                  <c:v>11.168333336245269</c:v>
                </c:pt>
                <c:pt idx="133">
                  <c:v>11.252166669582948</c:v>
                </c:pt>
                <c:pt idx="134">
                  <c:v>11.33950000279583</c:v>
                </c:pt>
                <c:pt idx="135">
                  <c:v>11.423666673945263</c:v>
                </c:pt>
                <c:pt idx="136">
                  <c:v>11.50866667390801</c:v>
                </c:pt>
                <c:pt idx="137">
                  <c:v>11.599000005517155</c:v>
                </c:pt>
                <c:pt idx="138">
                  <c:v>11.683166666189209</c:v>
                </c:pt>
                <c:pt idx="139">
                  <c:v>11.767166673671454</c:v>
                </c:pt>
                <c:pt idx="140">
                  <c:v>11.854833334218711</c:v>
                </c:pt>
                <c:pt idx="141">
                  <c:v>11.93866666755639</c:v>
                </c:pt>
                <c:pt idx="142">
                  <c:v>12.022666675038636</c:v>
                </c:pt>
                <c:pt idx="143">
                  <c:v>12.106999999377877</c:v>
                </c:pt>
                <c:pt idx="144">
                  <c:v>12.191166670527309</c:v>
                </c:pt>
                <c:pt idx="145">
                  <c:v>12.275500005343929</c:v>
                </c:pt>
                <c:pt idx="146">
                  <c:v>12.362833338556811</c:v>
                </c:pt>
                <c:pt idx="147">
                  <c:v>12.446999999228865</c:v>
                </c:pt>
                <c:pt idx="148">
                  <c:v>12.531333334045485</c:v>
                </c:pt>
                <c:pt idx="149">
                  <c:v>12.615500005194917</c:v>
                </c:pt>
                <c:pt idx="150">
                  <c:v>12.699833340011537</c:v>
                </c:pt>
                <c:pt idx="151">
                  <c:v>12.784500002162531</c:v>
                </c:pt>
                <c:pt idx="152">
                  <c:v>12.871833335375413</c:v>
                </c:pt>
                <c:pt idx="153">
                  <c:v>12.956166670192033</c:v>
                </c:pt>
                <c:pt idx="154">
                  <c:v>13.040833332343027</c:v>
                </c:pt>
                <c:pt idx="155">
                  <c:v>13.125166667159647</c:v>
                </c:pt>
                <c:pt idx="156">
                  <c:v>13.209333338309079</c:v>
                </c:pt>
                <c:pt idx="157">
                  <c:v>13.293666673125699</c:v>
                </c:pt>
                <c:pt idx="158">
                  <c:v>13.381000006338581</c:v>
                </c:pt>
                <c:pt idx="159">
                  <c:v>13.464666665531695</c:v>
                </c:pt>
                <c:pt idx="160">
                  <c:v>13.549000000348315</c:v>
                </c:pt>
                <c:pt idx="161">
                  <c:v>13.633166671497747</c:v>
                </c:pt>
                <c:pt idx="162">
                  <c:v>13.717333332169801</c:v>
                </c:pt>
                <c:pt idx="163">
                  <c:v>13.801666666986421</c:v>
                </c:pt>
                <c:pt idx="164">
                  <c:v>13.889500001678243</c:v>
                </c:pt>
                <c:pt idx="165">
                  <c:v>13.973833336494863</c:v>
                </c:pt>
                <c:pt idx="166">
                  <c:v>14.058000007644296</c:v>
                </c:pt>
                <c:pt idx="167">
                  <c:v>14.142333331983536</c:v>
                </c:pt>
                <c:pt idx="168">
                  <c:v>14.227000004611909</c:v>
                </c:pt>
                <c:pt idx="169">
                  <c:v>14.311333339428529</c:v>
                </c:pt>
                <c:pt idx="170">
                  <c:v>14.398666672641411</c:v>
                </c:pt>
                <c:pt idx="171">
                  <c:v>14.482833333313465</c:v>
                </c:pt>
                <c:pt idx="172">
                  <c:v>14.567666669609025</c:v>
                </c:pt>
                <c:pt idx="173">
                  <c:v>14.651833340758458</c:v>
                </c:pt>
                <c:pt idx="174">
                  <c:v>14.736166665097699</c:v>
                </c:pt>
                <c:pt idx="175">
                  <c:v>14.820333336247131</c:v>
                </c:pt>
                <c:pt idx="176">
                  <c:v>14.903833331773058</c:v>
                </c:pt>
                <c:pt idx="177">
                  <c:v>14.987833339255303</c:v>
                </c:pt>
                <c:pt idx="178">
                  <c:v>15.071499998448417</c:v>
                </c:pt>
                <c:pt idx="179">
                  <c:v>15.155666669597849</c:v>
                </c:pt>
                <c:pt idx="180">
                  <c:v>15.240000004414469</c:v>
                </c:pt>
                <c:pt idx="181">
                  <c:v>15.324166665086523</c:v>
                </c:pt>
                <c:pt idx="182">
                  <c:v>15.408166672568768</c:v>
                </c:pt>
                <c:pt idx="183">
                  <c:v>15.491666668094695</c:v>
                </c:pt>
                <c:pt idx="184">
                  <c:v>15.576333340723068</c:v>
                </c:pt>
                <c:pt idx="185">
                  <c:v>15.660666675539687</c:v>
                </c:pt>
                <c:pt idx="186">
                  <c:v>15.744833336211741</c:v>
                </c:pt>
                <c:pt idx="187">
                  <c:v>15.829166671028361</c:v>
                </c:pt>
                <c:pt idx="188">
                  <c:v>15.913833333179355</c:v>
                </c:pt>
                <c:pt idx="189">
                  <c:v>15.998166667995974</c:v>
                </c:pt>
                <c:pt idx="190">
                  <c:v>16.08166667399928</c:v>
                </c:pt>
                <c:pt idx="191">
                  <c:v>16.165500007336959</c:v>
                </c:pt>
                <c:pt idx="192">
                  <c:v>16.249833342153579</c:v>
                </c:pt>
                <c:pt idx="193">
                  <c:v>16.333833339158446</c:v>
                </c:pt>
                <c:pt idx="194">
                  <c:v>16.417833336163312</c:v>
                </c:pt>
                <c:pt idx="195">
                  <c:v>16.502333334647119</c:v>
                </c:pt>
                <c:pt idx="196">
                  <c:v>16.585666666505858</c:v>
                </c:pt>
                <c:pt idx="197">
                  <c:v>16.670000001322478</c:v>
                </c:pt>
                <c:pt idx="198">
                  <c:v>16.754166672471911</c:v>
                </c:pt>
                <c:pt idx="199">
                  <c:v>16.83850000728853</c:v>
                </c:pt>
                <c:pt idx="200">
                  <c:v>16.922666667960584</c:v>
                </c:pt>
                <c:pt idx="201">
                  <c:v>17.007000002777204</c:v>
                </c:pt>
                <c:pt idx="202">
                  <c:v>17.090333334635943</c:v>
                </c:pt>
                <c:pt idx="203">
                  <c:v>17.17533333459869</c:v>
                </c:pt>
                <c:pt idx="204">
                  <c:v>17.260666672373191</c:v>
                </c:pt>
                <c:pt idx="205">
                  <c:v>17.345999999670312</c:v>
                </c:pt>
                <c:pt idx="206">
                  <c:v>17.431333337444812</c:v>
                </c:pt>
                <c:pt idx="207">
                  <c:v>17.516500001074746</c:v>
                </c:pt>
                <c:pt idx="208">
                  <c:v>17.600999999558553</c:v>
                </c:pt>
                <c:pt idx="209">
                  <c:v>17.685500008519739</c:v>
                </c:pt>
                <c:pt idx="210">
                  <c:v>17.77083333581686</c:v>
                </c:pt>
                <c:pt idx="211">
                  <c:v>17.855000006966293</c:v>
                </c:pt>
                <c:pt idx="212">
                  <c:v>17.939333341782913</c:v>
                </c:pt>
                <c:pt idx="213">
                  <c:v>18.023500002454966</c:v>
                </c:pt>
                <c:pt idx="214">
                  <c:v>18.107000008458272</c:v>
                </c:pt>
              </c:numCache>
            </c:numRef>
          </c:xVal>
          <c:yVal>
            <c:numRef>
              <c:f>Meas!$Z$2:$Z$7001</c:f>
              <c:numCache>
                <c:formatCode>General</c:formatCode>
                <c:ptCount val="7000"/>
                <c:pt idx="0">
                  <c:v>20.706</c:v>
                </c:pt>
                <c:pt idx="1">
                  <c:v>20.731000000000002</c:v>
                </c:pt>
                <c:pt idx="2">
                  <c:v>20.741</c:v>
                </c:pt>
                <c:pt idx="3">
                  <c:v>20.698</c:v>
                </c:pt>
                <c:pt idx="4">
                  <c:v>20.67</c:v>
                </c:pt>
                <c:pt idx="5">
                  <c:v>20.652000000000001</c:v>
                </c:pt>
                <c:pt idx="6">
                  <c:v>20.706</c:v>
                </c:pt>
                <c:pt idx="7">
                  <c:v>20.67</c:v>
                </c:pt>
                <c:pt idx="8">
                  <c:v>20.731000000000002</c:v>
                </c:pt>
                <c:pt idx="9">
                  <c:v>20.802</c:v>
                </c:pt>
                <c:pt idx="10">
                  <c:v>20.812000000000001</c:v>
                </c:pt>
                <c:pt idx="11">
                  <c:v>20.67</c:v>
                </c:pt>
                <c:pt idx="12">
                  <c:v>20.766999999999999</c:v>
                </c:pt>
                <c:pt idx="13">
                  <c:v>20.766999999999999</c:v>
                </c:pt>
                <c:pt idx="14">
                  <c:v>20.766999999999999</c:v>
                </c:pt>
                <c:pt idx="15">
                  <c:v>20.838000000000001</c:v>
                </c:pt>
                <c:pt idx="16">
                  <c:v>20.802</c:v>
                </c:pt>
                <c:pt idx="17">
                  <c:v>20.873000000000001</c:v>
                </c:pt>
                <c:pt idx="18">
                  <c:v>20.927</c:v>
                </c:pt>
                <c:pt idx="19">
                  <c:v>21.033000000000001</c:v>
                </c:pt>
                <c:pt idx="20">
                  <c:v>21.033000000000001</c:v>
                </c:pt>
                <c:pt idx="21">
                  <c:v>21.050999999999998</c:v>
                </c:pt>
                <c:pt idx="22">
                  <c:v>21.193000000000001</c:v>
                </c:pt>
                <c:pt idx="23">
                  <c:v>21.263999999999999</c:v>
                </c:pt>
                <c:pt idx="24">
                  <c:v>21.422999999999998</c:v>
                </c:pt>
                <c:pt idx="25">
                  <c:v>21.619</c:v>
                </c:pt>
                <c:pt idx="26">
                  <c:v>21.777999999999999</c:v>
                </c:pt>
                <c:pt idx="27">
                  <c:v>21.956</c:v>
                </c:pt>
                <c:pt idx="28">
                  <c:v>22.186</c:v>
                </c:pt>
                <c:pt idx="29">
                  <c:v>22.449000000000002</c:v>
                </c:pt>
                <c:pt idx="30">
                  <c:v>22.677</c:v>
                </c:pt>
                <c:pt idx="31">
                  <c:v>22.888000000000002</c:v>
                </c:pt>
                <c:pt idx="32">
                  <c:v>23.274000000000001</c:v>
                </c:pt>
                <c:pt idx="33">
                  <c:v>23.765000000000001</c:v>
                </c:pt>
                <c:pt idx="34">
                  <c:v>24.256</c:v>
                </c:pt>
                <c:pt idx="35">
                  <c:v>24.667999999999999</c:v>
                </c:pt>
                <c:pt idx="36">
                  <c:v>25.177</c:v>
                </c:pt>
                <c:pt idx="37">
                  <c:v>25.835999999999999</c:v>
                </c:pt>
                <c:pt idx="38">
                  <c:v>26.468</c:v>
                </c:pt>
                <c:pt idx="39">
                  <c:v>27.036999999999999</c:v>
                </c:pt>
                <c:pt idx="40">
                  <c:v>27.545999999999999</c:v>
                </c:pt>
                <c:pt idx="41">
                  <c:v>28.31</c:v>
                </c:pt>
                <c:pt idx="42">
                  <c:v>28.995000000000001</c:v>
                </c:pt>
                <c:pt idx="43">
                  <c:v>29.88</c:v>
                </c:pt>
                <c:pt idx="44">
                  <c:v>30.547000000000001</c:v>
                </c:pt>
                <c:pt idx="45">
                  <c:v>31.353999999999999</c:v>
                </c:pt>
                <c:pt idx="46">
                  <c:v>32.116999999999997</c:v>
                </c:pt>
                <c:pt idx="47">
                  <c:v>33.039000000000001</c:v>
                </c:pt>
                <c:pt idx="48">
                  <c:v>33.881</c:v>
                </c:pt>
                <c:pt idx="49">
                  <c:v>35.003999999999998</c:v>
                </c:pt>
                <c:pt idx="50">
                  <c:v>36.088000000000001</c:v>
                </c:pt>
                <c:pt idx="51">
                  <c:v>37.121000000000002</c:v>
                </c:pt>
                <c:pt idx="52">
                  <c:v>38.04</c:v>
                </c:pt>
                <c:pt idx="53">
                  <c:v>39.289000000000001</c:v>
                </c:pt>
                <c:pt idx="54">
                  <c:v>40.511000000000003</c:v>
                </c:pt>
                <c:pt idx="55">
                  <c:v>41.715000000000003</c:v>
                </c:pt>
                <c:pt idx="56">
                  <c:v>42.997</c:v>
                </c:pt>
                <c:pt idx="57">
                  <c:v>44.35</c:v>
                </c:pt>
                <c:pt idx="58">
                  <c:v>45.72</c:v>
                </c:pt>
                <c:pt idx="59">
                  <c:v>46.994999999999997</c:v>
                </c:pt>
                <c:pt idx="60">
                  <c:v>48.637</c:v>
                </c:pt>
                <c:pt idx="61">
                  <c:v>50.304000000000002</c:v>
                </c:pt>
                <c:pt idx="62">
                  <c:v>52.185000000000002</c:v>
                </c:pt>
                <c:pt idx="63">
                  <c:v>53.473999999999997</c:v>
                </c:pt>
                <c:pt idx="64">
                  <c:v>54.969000000000001</c:v>
                </c:pt>
                <c:pt idx="65">
                  <c:v>56.447000000000003</c:v>
                </c:pt>
                <c:pt idx="66">
                  <c:v>58.070999999999998</c:v>
                </c:pt>
                <c:pt idx="67">
                  <c:v>60.125</c:v>
                </c:pt>
                <c:pt idx="68">
                  <c:v>61.743000000000002</c:v>
                </c:pt>
                <c:pt idx="69">
                  <c:v>63.417999999999999</c:v>
                </c:pt>
                <c:pt idx="70">
                  <c:v>65.385000000000005</c:v>
                </c:pt>
                <c:pt idx="71">
                  <c:v>67.539000000000001</c:v>
                </c:pt>
                <c:pt idx="72">
                  <c:v>69.584000000000003</c:v>
                </c:pt>
                <c:pt idx="73">
                  <c:v>71.438000000000002</c:v>
                </c:pt>
                <c:pt idx="74">
                  <c:v>73.866</c:v>
                </c:pt>
                <c:pt idx="75">
                  <c:v>75.771000000000001</c:v>
                </c:pt>
                <c:pt idx="76">
                  <c:v>77.581999999999994</c:v>
                </c:pt>
                <c:pt idx="77">
                  <c:v>80.043000000000006</c:v>
                </c:pt>
                <c:pt idx="78">
                  <c:v>82.298000000000002</c:v>
                </c:pt>
                <c:pt idx="79">
                  <c:v>84.134</c:v>
                </c:pt>
                <c:pt idx="80">
                  <c:v>86.802999999999997</c:v>
                </c:pt>
                <c:pt idx="81">
                  <c:v>89.835999999999999</c:v>
                </c:pt>
                <c:pt idx="82">
                  <c:v>93.108999999999995</c:v>
                </c:pt>
                <c:pt idx="83">
                  <c:v>96.073999999999998</c:v>
                </c:pt>
                <c:pt idx="84">
                  <c:v>99.801000000000002</c:v>
                </c:pt>
                <c:pt idx="85">
                  <c:v>103.592</c:v>
                </c:pt>
                <c:pt idx="86">
                  <c:v>106.773</c:v>
                </c:pt>
                <c:pt idx="87">
                  <c:v>109.72</c:v>
                </c:pt>
                <c:pt idx="88">
                  <c:v>112.843</c:v>
                </c:pt>
                <c:pt idx="89">
                  <c:v>116.636</c:v>
                </c:pt>
                <c:pt idx="90">
                  <c:v>120.80200000000001</c:v>
                </c:pt>
                <c:pt idx="91">
                  <c:v>123.65600000000001</c:v>
                </c:pt>
                <c:pt idx="92">
                  <c:v>127.36199999999999</c:v>
                </c:pt>
                <c:pt idx="93">
                  <c:v>131.29599999999999</c:v>
                </c:pt>
                <c:pt idx="94">
                  <c:v>135.24799999999999</c:v>
                </c:pt>
                <c:pt idx="95">
                  <c:v>139.56800000000001</c:v>
                </c:pt>
                <c:pt idx="96">
                  <c:v>142.33099999999999</c:v>
                </c:pt>
                <c:pt idx="97">
                  <c:v>143.81</c:v>
                </c:pt>
                <c:pt idx="98">
                  <c:v>146.398</c:v>
                </c:pt>
                <c:pt idx="99">
                  <c:v>150.44999999999999</c:v>
                </c:pt>
                <c:pt idx="100">
                  <c:v>154.857</c:v>
                </c:pt>
                <c:pt idx="101">
                  <c:v>159.68899999999999</c:v>
                </c:pt>
                <c:pt idx="102">
                  <c:v>164.72200000000001</c:v>
                </c:pt>
                <c:pt idx="103">
                  <c:v>169.09100000000001</c:v>
                </c:pt>
                <c:pt idx="104">
                  <c:v>175.27099999999999</c:v>
                </c:pt>
                <c:pt idx="105">
                  <c:v>180.607</c:v>
                </c:pt>
                <c:pt idx="106">
                  <c:v>185.375</c:v>
                </c:pt>
                <c:pt idx="107">
                  <c:v>189.03899999999999</c:v>
                </c:pt>
                <c:pt idx="108">
                  <c:v>192.93299999999999</c:v>
                </c:pt>
                <c:pt idx="109">
                  <c:v>196.29400000000001</c:v>
                </c:pt>
                <c:pt idx="110">
                  <c:v>201.11199999999999</c:v>
                </c:pt>
                <c:pt idx="111">
                  <c:v>207.661</c:v>
                </c:pt>
                <c:pt idx="112">
                  <c:v>210.21600000000001</c:v>
                </c:pt>
                <c:pt idx="113">
                  <c:v>213.83500000000001</c:v>
                </c:pt>
                <c:pt idx="114">
                  <c:v>221.33500000000001</c:v>
                </c:pt>
                <c:pt idx="115">
                  <c:v>260.60199999999998</c:v>
                </c:pt>
                <c:pt idx="116">
                  <c:v>325.73899999999998</c:v>
                </c:pt>
                <c:pt idx="117">
                  <c:v>363.25</c:v>
                </c:pt>
                <c:pt idx="118">
                  <c:v>387.87599999999998</c:v>
                </c:pt>
                <c:pt idx="119">
                  <c:v>415.31400000000002</c:v>
                </c:pt>
                <c:pt idx="120">
                  <c:v>445.44600000000003</c:v>
                </c:pt>
                <c:pt idx="121">
                  <c:v>472.75099999999998</c:v>
                </c:pt>
                <c:pt idx="122">
                  <c:v>489.97199999999998</c:v>
                </c:pt>
                <c:pt idx="123">
                  <c:v>499.90800000000002</c:v>
                </c:pt>
                <c:pt idx="124">
                  <c:v>508.39600000000002</c:v>
                </c:pt>
                <c:pt idx="125">
                  <c:v>521.96199999999999</c:v>
                </c:pt>
                <c:pt idx="126">
                  <c:v>528.65700000000004</c:v>
                </c:pt>
                <c:pt idx="127">
                  <c:v>545.47199999999998</c:v>
                </c:pt>
                <c:pt idx="128">
                  <c:v>561.31600000000003</c:v>
                </c:pt>
                <c:pt idx="129">
                  <c:v>567.68799999999999</c:v>
                </c:pt>
                <c:pt idx="130">
                  <c:v>585.45100000000002</c:v>
                </c:pt>
                <c:pt idx="131">
                  <c:v>602.25199999999995</c:v>
                </c:pt>
                <c:pt idx="132">
                  <c:v>608.74900000000002</c:v>
                </c:pt>
                <c:pt idx="133">
                  <c:v>623.06600000000003</c:v>
                </c:pt>
                <c:pt idx="134">
                  <c:v>643.54899999999998</c:v>
                </c:pt>
                <c:pt idx="135">
                  <c:v>678.13099999999997</c:v>
                </c:pt>
                <c:pt idx="136">
                  <c:v>698.67499999999995</c:v>
                </c:pt>
                <c:pt idx="137">
                  <c:v>715.41600000000005</c:v>
                </c:pt>
                <c:pt idx="138">
                  <c:v>728.5</c:v>
                </c:pt>
                <c:pt idx="139">
                  <c:v>737.52200000000005</c:v>
                </c:pt>
                <c:pt idx="140">
                  <c:v>755.05499999999995</c:v>
                </c:pt>
                <c:pt idx="141">
                  <c:v>768.14099999999996</c:v>
                </c:pt>
                <c:pt idx="142">
                  <c:v>792.59900000000005</c:v>
                </c:pt>
                <c:pt idx="143">
                  <c:v>815.053</c:v>
                </c:pt>
                <c:pt idx="144">
                  <c:v>835.55200000000002</c:v>
                </c:pt>
                <c:pt idx="145">
                  <c:v>848.46900000000005</c:v>
                </c:pt>
                <c:pt idx="146">
                  <c:v>861.72900000000004</c:v>
                </c:pt>
                <c:pt idx="147">
                  <c:v>883.01499999999999</c:v>
                </c:pt>
                <c:pt idx="148">
                  <c:v>887.23800000000006</c:v>
                </c:pt>
                <c:pt idx="149">
                  <c:v>892.36500000000001</c:v>
                </c:pt>
                <c:pt idx="150">
                  <c:v>896.29600000000005</c:v>
                </c:pt>
                <c:pt idx="151">
                  <c:v>887.73299999999995</c:v>
                </c:pt>
                <c:pt idx="152">
                  <c:v>883.34199999999998</c:v>
                </c:pt>
                <c:pt idx="153">
                  <c:v>879.67</c:v>
                </c:pt>
                <c:pt idx="154">
                  <c:v>882.20100000000002</c:v>
                </c:pt>
                <c:pt idx="155">
                  <c:v>883.30700000000002</c:v>
                </c:pt>
                <c:pt idx="156">
                  <c:v>881.57100000000003</c:v>
                </c:pt>
                <c:pt idx="157">
                  <c:v>886.62400000000002</c:v>
                </c:pt>
                <c:pt idx="158">
                  <c:v>891.10599999999999</c:v>
                </c:pt>
                <c:pt idx="159">
                  <c:v>886.54700000000003</c:v>
                </c:pt>
                <c:pt idx="160">
                  <c:v>883.05100000000004</c:v>
                </c:pt>
                <c:pt idx="161">
                  <c:v>879.28200000000004</c:v>
                </c:pt>
                <c:pt idx="162">
                  <c:v>879.61800000000005</c:v>
                </c:pt>
                <c:pt idx="163">
                  <c:v>863.64400000000001</c:v>
                </c:pt>
                <c:pt idx="164">
                  <c:v>851.529</c:v>
                </c:pt>
                <c:pt idx="165">
                  <c:v>843.62599999999998</c:v>
                </c:pt>
                <c:pt idx="166">
                  <c:v>820.39499999999998</c:v>
                </c:pt>
                <c:pt idx="167">
                  <c:v>752.08</c:v>
                </c:pt>
                <c:pt idx="168">
                  <c:v>487.63799999999998</c:v>
                </c:pt>
                <c:pt idx="169">
                  <c:v>292.685</c:v>
                </c:pt>
                <c:pt idx="170">
                  <c:v>139.27199999999999</c:v>
                </c:pt>
                <c:pt idx="171">
                  <c:v>82.350999999999999</c:v>
                </c:pt>
                <c:pt idx="172">
                  <c:v>86.840999999999994</c:v>
                </c:pt>
                <c:pt idx="173">
                  <c:v>84.605999999999995</c:v>
                </c:pt>
                <c:pt idx="174">
                  <c:v>78.438000000000002</c:v>
                </c:pt>
                <c:pt idx="175">
                  <c:v>82.983000000000004</c:v>
                </c:pt>
                <c:pt idx="176">
                  <c:v>81.25</c:v>
                </c:pt>
                <c:pt idx="177">
                  <c:v>82.992999999999995</c:v>
                </c:pt>
                <c:pt idx="178">
                  <c:v>90.2</c:v>
                </c:pt>
                <c:pt idx="179">
                  <c:v>95.141999999999996</c:v>
                </c:pt>
                <c:pt idx="180">
                  <c:v>98.337000000000003</c:v>
                </c:pt>
                <c:pt idx="181">
                  <c:v>95.260999999999996</c:v>
                </c:pt>
                <c:pt idx="182">
                  <c:v>89.546000000000006</c:v>
                </c:pt>
                <c:pt idx="183">
                  <c:v>83.085999999999999</c:v>
                </c:pt>
                <c:pt idx="184">
                  <c:v>63.838000000000001</c:v>
                </c:pt>
                <c:pt idx="185">
                  <c:v>60.091000000000001</c:v>
                </c:pt>
                <c:pt idx="186">
                  <c:v>52.563000000000002</c:v>
                </c:pt>
                <c:pt idx="187">
                  <c:v>55.502000000000002</c:v>
                </c:pt>
                <c:pt idx="188">
                  <c:v>51.935000000000002</c:v>
                </c:pt>
                <c:pt idx="189">
                  <c:v>56.283000000000001</c:v>
                </c:pt>
                <c:pt idx="190">
                  <c:v>56.764000000000003</c:v>
                </c:pt>
                <c:pt idx="191">
                  <c:v>56.970999999999997</c:v>
                </c:pt>
                <c:pt idx="192">
                  <c:v>56.393999999999998</c:v>
                </c:pt>
                <c:pt idx="193">
                  <c:v>56.944000000000003</c:v>
                </c:pt>
                <c:pt idx="194">
                  <c:v>53.918999999999997</c:v>
                </c:pt>
                <c:pt idx="195">
                  <c:v>58.860999999999997</c:v>
                </c:pt>
                <c:pt idx="196">
                  <c:v>59.308</c:v>
                </c:pt>
                <c:pt idx="197">
                  <c:v>53.722000000000001</c:v>
                </c:pt>
                <c:pt idx="198">
                  <c:v>57.854999999999997</c:v>
                </c:pt>
                <c:pt idx="199">
                  <c:v>56.566000000000003</c:v>
                </c:pt>
                <c:pt idx="200">
                  <c:v>57.889000000000003</c:v>
                </c:pt>
                <c:pt idx="201">
                  <c:v>57.057000000000002</c:v>
                </c:pt>
                <c:pt idx="202">
                  <c:v>59.514000000000003</c:v>
                </c:pt>
                <c:pt idx="203">
                  <c:v>57.107999999999997</c:v>
                </c:pt>
                <c:pt idx="204">
                  <c:v>49.151000000000003</c:v>
                </c:pt>
                <c:pt idx="205">
                  <c:v>42.328000000000003</c:v>
                </c:pt>
                <c:pt idx="206">
                  <c:v>45.84</c:v>
                </c:pt>
                <c:pt idx="207">
                  <c:v>48.625999999999998</c:v>
                </c:pt>
                <c:pt idx="208">
                  <c:v>50.722000000000001</c:v>
                </c:pt>
                <c:pt idx="209">
                  <c:v>51.186</c:v>
                </c:pt>
                <c:pt idx="210">
                  <c:v>49.046999999999997</c:v>
                </c:pt>
                <c:pt idx="211">
                  <c:v>49.237000000000002</c:v>
                </c:pt>
                <c:pt idx="212">
                  <c:v>51.031999999999996</c:v>
                </c:pt>
                <c:pt idx="213">
                  <c:v>52.802</c:v>
                </c:pt>
                <c:pt idx="214">
                  <c:v>50.98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9-8D94-4C7C-BCC9-915412477D6D}"/>
            </c:ext>
          </c:extLst>
        </c:ser>
        <c:ser>
          <c:idx val="11"/>
          <c:order val="5"/>
          <c:tx>
            <c:strRef>
              <c:f>Test!$J$32:$L$32</c:f>
              <c:strCache>
                <c:ptCount val="1"/>
                <c:pt idx="0">
                  <c:v>th6o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Meas!$B$2:$B$7001</c:f>
              <c:numCache>
                <c:formatCode>0.00</c:formatCode>
                <c:ptCount val="7000"/>
                <c:pt idx="0">
                  <c:v>0</c:v>
                </c:pt>
                <c:pt idx="1">
                  <c:v>8.4000007482245564E-2</c:v>
                </c:pt>
                <c:pt idx="2">
                  <c:v>0.1688333333004266</c:v>
                </c:pt>
                <c:pt idx="3">
                  <c:v>0.25250000297091901</c:v>
                </c:pt>
                <c:pt idx="4">
                  <c:v>0.33666667412035167</c:v>
                </c:pt>
                <c:pt idx="5">
                  <c:v>0.42050000745803118</c:v>
                </c:pt>
                <c:pt idx="6">
                  <c:v>0.50416666665114462</c:v>
                </c:pt>
                <c:pt idx="7">
                  <c:v>0.59100000886246562</c:v>
                </c:pt>
                <c:pt idx="8">
                  <c:v>0.67533333320170641</c:v>
                </c:pt>
                <c:pt idx="9">
                  <c:v>0.75950000435113907</c:v>
                </c:pt>
                <c:pt idx="10">
                  <c:v>0.84316667402163148</c:v>
                </c:pt>
                <c:pt idx="11">
                  <c:v>0.92700000735931098</c:v>
                </c:pt>
                <c:pt idx="12">
                  <c:v>1.0111666680313647</c:v>
                </c:pt>
                <c:pt idx="13">
                  <c:v>1.0979999997653067</c:v>
                </c:pt>
                <c:pt idx="14">
                  <c:v>1.1816666694357991</c:v>
                </c:pt>
                <c:pt idx="15">
                  <c:v>1.2655000027734786</c:v>
                </c:pt>
                <c:pt idx="16">
                  <c:v>1.349166672443971</c:v>
                </c:pt>
                <c:pt idx="17">
                  <c:v>1.4335000072605908</c:v>
                </c:pt>
                <c:pt idx="18">
                  <c:v>1.5171666664537042</c:v>
                </c:pt>
                <c:pt idx="19">
                  <c:v>1.603500007186085</c:v>
                </c:pt>
                <c:pt idx="20">
                  <c:v>1.6871666663791984</c:v>
                </c:pt>
                <c:pt idx="21">
                  <c:v>1.7715000011958182</c:v>
                </c:pt>
                <c:pt idx="22">
                  <c:v>1.8556666723452508</c:v>
                </c:pt>
                <c:pt idx="23">
                  <c:v>1.9398333330173045</c:v>
                </c:pt>
                <c:pt idx="24">
                  <c:v>2.023666666354984</c:v>
                </c:pt>
                <c:pt idx="25">
                  <c:v>2.1100000070873648</c:v>
                </c:pt>
                <c:pt idx="26">
                  <c:v>2.1941666677594185</c:v>
                </c:pt>
                <c:pt idx="27">
                  <c:v>2.2778333374299109</c:v>
                </c:pt>
                <c:pt idx="28">
                  <c:v>2.3616666707675904</c:v>
                </c:pt>
                <c:pt idx="29">
                  <c:v>2.4453333404380828</c:v>
                </c:pt>
                <c:pt idx="30">
                  <c:v>2.5289999996311963</c:v>
                </c:pt>
                <c:pt idx="31">
                  <c:v>2.6158333418425173</c:v>
                </c:pt>
                <c:pt idx="32">
                  <c:v>2.700166666181758</c:v>
                </c:pt>
                <c:pt idx="33">
                  <c:v>2.7838333358522505</c:v>
                </c:pt>
                <c:pt idx="34">
                  <c:v>2.8681666706688702</c:v>
                </c:pt>
                <c:pt idx="35">
                  <c:v>2.9523333418183029</c:v>
                </c:pt>
                <c:pt idx="36">
                  <c:v>3.0360000010114163</c:v>
                </c:pt>
                <c:pt idx="37">
                  <c:v>3.1228333327453583</c:v>
                </c:pt>
                <c:pt idx="38">
                  <c:v>3.2066666660830379</c:v>
                </c:pt>
                <c:pt idx="39">
                  <c:v>3.2903333357535303</c:v>
                </c:pt>
                <c:pt idx="40">
                  <c:v>3.3740000054240227</c:v>
                </c:pt>
                <c:pt idx="41">
                  <c:v>3.4578333387617022</c:v>
                </c:pt>
                <c:pt idx="42">
                  <c:v>3.5415000084321946</c:v>
                </c:pt>
                <c:pt idx="43">
                  <c:v>3.6283333401661366</c:v>
                </c:pt>
                <c:pt idx="44">
                  <c:v>3.7119999993592501</c:v>
                </c:pt>
                <c:pt idx="45">
                  <c:v>3.7958333326969296</c:v>
                </c:pt>
                <c:pt idx="46">
                  <c:v>3.879500002367422</c:v>
                </c:pt>
                <c:pt idx="47">
                  <c:v>3.9638333371840417</c:v>
                </c:pt>
                <c:pt idx="48">
                  <c:v>4.0476666705217212</c:v>
                </c:pt>
                <c:pt idx="49">
                  <c:v>4.1343333385884762</c:v>
                </c:pt>
                <c:pt idx="50">
                  <c:v>4.2180000082589686</c:v>
                </c:pt>
                <c:pt idx="51">
                  <c:v>4.3018333415966481</c:v>
                </c:pt>
                <c:pt idx="52">
                  <c:v>4.3856666749343276</c:v>
                </c:pt>
                <c:pt idx="53">
                  <c:v>4.4696666719391942</c:v>
                </c:pt>
                <c:pt idx="54">
                  <c:v>4.5535000052768737</c:v>
                </c:pt>
                <c:pt idx="55">
                  <c:v>4.6403333370108157</c:v>
                </c:pt>
                <c:pt idx="56">
                  <c:v>4.7255000006407499</c:v>
                </c:pt>
                <c:pt idx="57">
                  <c:v>4.812333332374692</c:v>
                </c:pt>
                <c:pt idx="58">
                  <c:v>4.899166674586013</c:v>
                </c:pt>
                <c:pt idx="59">
                  <c:v>4.9830000079236925</c:v>
                </c:pt>
                <c:pt idx="60">
                  <c:v>5.0731666653882712</c:v>
                </c:pt>
                <c:pt idx="61">
                  <c:v>5.1568333350587636</c:v>
                </c:pt>
                <c:pt idx="62">
                  <c:v>5.2425000001676381</c:v>
                </c:pt>
                <c:pt idx="63">
                  <c:v>5.3266666713170707</c:v>
                </c:pt>
                <c:pt idx="64">
                  <c:v>5.4103333409875631</c:v>
                </c:pt>
                <c:pt idx="65">
                  <c:v>5.4941666743252426</c:v>
                </c:pt>
                <c:pt idx="66">
                  <c:v>5.5778333335183561</c:v>
                </c:pt>
                <c:pt idx="67">
                  <c:v>5.6646666652522981</c:v>
                </c:pt>
                <c:pt idx="68">
                  <c:v>5.7483333349227905</c:v>
                </c:pt>
                <c:pt idx="69">
                  <c:v>5.83216666826047</c:v>
                </c:pt>
                <c:pt idx="70">
                  <c:v>5.9158333379309624</c:v>
                </c:pt>
                <c:pt idx="71">
                  <c:v>5.9999999986030161</c:v>
                </c:pt>
                <c:pt idx="72">
                  <c:v>6.0838333319406956</c:v>
                </c:pt>
                <c:pt idx="73">
                  <c:v>6.1706666741520166</c:v>
                </c:pt>
                <c:pt idx="74">
                  <c:v>6.2543333333451301</c:v>
                </c:pt>
                <c:pt idx="75">
                  <c:v>6.3383333408273757</c:v>
                </c:pt>
                <c:pt idx="76">
                  <c:v>6.4223333378322423</c:v>
                </c:pt>
                <c:pt idx="77">
                  <c:v>6.5069999999832362</c:v>
                </c:pt>
                <c:pt idx="78">
                  <c:v>6.5913333347998559</c:v>
                </c:pt>
                <c:pt idx="79">
                  <c:v>6.678166666533798</c:v>
                </c:pt>
                <c:pt idx="80">
                  <c:v>6.7623333376832306</c:v>
                </c:pt>
                <c:pt idx="81">
                  <c:v>6.8466666724998504</c:v>
                </c:pt>
                <c:pt idx="82">
                  <c:v>6.9303333421703428</c:v>
                </c:pt>
                <c:pt idx="83">
                  <c:v>7.0140000013634562</c:v>
                </c:pt>
                <c:pt idx="84">
                  <c:v>7.0978333347011358</c:v>
                </c:pt>
                <c:pt idx="85">
                  <c:v>7.1846666664350778</c:v>
                </c:pt>
                <c:pt idx="86">
                  <c:v>7.2681666724383831</c:v>
                </c:pt>
                <c:pt idx="87">
                  <c:v>7.3551666678395122</c:v>
                </c:pt>
                <c:pt idx="88">
                  <c:v>7.4428333388641477</c:v>
                </c:pt>
                <c:pt idx="89">
                  <c:v>7.5304999994114041</c:v>
                </c:pt>
                <c:pt idx="90">
                  <c:v>7.6178333326242864</c:v>
                </c:pt>
                <c:pt idx="91">
                  <c:v>7.7025000052526593</c:v>
                </c:pt>
                <c:pt idx="92">
                  <c:v>7.7858333371113986</c:v>
                </c:pt>
                <c:pt idx="93">
                  <c:v>7.8720000036992133</c:v>
                </c:pt>
                <c:pt idx="94">
                  <c:v>7.9553333355579525</c:v>
                </c:pt>
                <c:pt idx="95">
                  <c:v>8.0426666687708348</c:v>
                </c:pt>
                <c:pt idx="96">
                  <c:v>8.1263333384413272</c:v>
                </c:pt>
                <c:pt idx="97">
                  <c:v>8.2136666716542095</c:v>
                </c:pt>
                <c:pt idx="98">
                  <c:v>8.2970000035129488</c:v>
                </c:pt>
                <c:pt idx="99">
                  <c:v>8.3811666746623814</c:v>
                </c:pt>
                <c:pt idx="100">
                  <c:v>8.465166671667248</c:v>
                </c:pt>
                <c:pt idx="101">
                  <c:v>8.5491666686721146</c:v>
                </c:pt>
                <c:pt idx="102">
                  <c:v>8.632833338342607</c:v>
                </c:pt>
                <c:pt idx="103">
                  <c:v>8.7201666715554893</c:v>
                </c:pt>
                <c:pt idx="104">
                  <c:v>8.8045000063721091</c:v>
                </c:pt>
                <c:pt idx="105">
                  <c:v>8.8885000033769757</c:v>
                </c:pt>
                <c:pt idx="106">
                  <c:v>8.9723333367146552</c:v>
                </c:pt>
                <c:pt idx="107">
                  <c:v>9.0561666700523347</c:v>
                </c:pt>
                <c:pt idx="108">
                  <c:v>9.1398333397228271</c:v>
                </c:pt>
                <c:pt idx="109">
                  <c:v>9.2271666729357094</c:v>
                </c:pt>
                <c:pt idx="110">
                  <c:v>9.3115000077523291</c:v>
                </c:pt>
                <c:pt idx="111">
                  <c:v>9.3951666669454426</c:v>
                </c:pt>
                <c:pt idx="112">
                  <c:v>9.478833336615935</c:v>
                </c:pt>
                <c:pt idx="113">
                  <c:v>9.5631666714325547</c:v>
                </c:pt>
                <c:pt idx="114">
                  <c:v>9.6473333321046084</c:v>
                </c:pt>
                <c:pt idx="115">
                  <c:v>9.7346666653174907</c:v>
                </c:pt>
                <c:pt idx="116">
                  <c:v>9.8184999986551702</c:v>
                </c:pt>
                <c:pt idx="117">
                  <c:v>9.9025000061374158</c:v>
                </c:pt>
                <c:pt idx="118">
                  <c:v>9.9863333394750953</c:v>
                </c:pt>
                <c:pt idx="119">
                  <c:v>10.070166672812775</c:v>
                </c:pt>
                <c:pt idx="120">
                  <c:v>10.154166669817641</c:v>
                </c:pt>
                <c:pt idx="121">
                  <c:v>10.241166665218771</c:v>
                </c:pt>
                <c:pt idx="122">
                  <c:v>10.325666674179956</c:v>
                </c:pt>
                <c:pt idx="123">
                  <c:v>10.409666671184823</c:v>
                </c:pt>
                <c:pt idx="124">
                  <c:v>10.493333340855315</c:v>
                </c:pt>
                <c:pt idx="125">
                  <c:v>10.577166674192995</c:v>
                </c:pt>
                <c:pt idx="126">
                  <c:v>10.661166671197861</c:v>
                </c:pt>
                <c:pt idx="127">
                  <c:v>10.745166668202728</c:v>
                </c:pt>
                <c:pt idx="128">
                  <c:v>10.832166674081236</c:v>
                </c:pt>
                <c:pt idx="129">
                  <c:v>10.916166671086103</c:v>
                </c:pt>
                <c:pt idx="130">
                  <c:v>10.999833340756595</c:v>
                </c:pt>
                <c:pt idx="131">
                  <c:v>11.084166665095836</c:v>
                </c:pt>
                <c:pt idx="132">
                  <c:v>11.168333336245269</c:v>
                </c:pt>
                <c:pt idx="133">
                  <c:v>11.252166669582948</c:v>
                </c:pt>
                <c:pt idx="134">
                  <c:v>11.33950000279583</c:v>
                </c:pt>
                <c:pt idx="135">
                  <c:v>11.423666673945263</c:v>
                </c:pt>
                <c:pt idx="136">
                  <c:v>11.50866667390801</c:v>
                </c:pt>
                <c:pt idx="137">
                  <c:v>11.599000005517155</c:v>
                </c:pt>
                <c:pt idx="138">
                  <c:v>11.683166666189209</c:v>
                </c:pt>
                <c:pt idx="139">
                  <c:v>11.767166673671454</c:v>
                </c:pt>
                <c:pt idx="140">
                  <c:v>11.854833334218711</c:v>
                </c:pt>
                <c:pt idx="141">
                  <c:v>11.93866666755639</c:v>
                </c:pt>
                <c:pt idx="142">
                  <c:v>12.022666675038636</c:v>
                </c:pt>
                <c:pt idx="143">
                  <c:v>12.106999999377877</c:v>
                </c:pt>
                <c:pt idx="144">
                  <c:v>12.191166670527309</c:v>
                </c:pt>
                <c:pt idx="145">
                  <c:v>12.275500005343929</c:v>
                </c:pt>
                <c:pt idx="146">
                  <c:v>12.362833338556811</c:v>
                </c:pt>
                <c:pt idx="147">
                  <c:v>12.446999999228865</c:v>
                </c:pt>
                <c:pt idx="148">
                  <c:v>12.531333334045485</c:v>
                </c:pt>
                <c:pt idx="149">
                  <c:v>12.615500005194917</c:v>
                </c:pt>
                <c:pt idx="150">
                  <c:v>12.699833340011537</c:v>
                </c:pt>
                <c:pt idx="151">
                  <c:v>12.784500002162531</c:v>
                </c:pt>
                <c:pt idx="152">
                  <c:v>12.871833335375413</c:v>
                </c:pt>
                <c:pt idx="153">
                  <c:v>12.956166670192033</c:v>
                </c:pt>
                <c:pt idx="154">
                  <c:v>13.040833332343027</c:v>
                </c:pt>
                <c:pt idx="155">
                  <c:v>13.125166667159647</c:v>
                </c:pt>
                <c:pt idx="156">
                  <c:v>13.209333338309079</c:v>
                </c:pt>
                <c:pt idx="157">
                  <c:v>13.293666673125699</c:v>
                </c:pt>
                <c:pt idx="158">
                  <c:v>13.381000006338581</c:v>
                </c:pt>
                <c:pt idx="159">
                  <c:v>13.464666665531695</c:v>
                </c:pt>
                <c:pt idx="160">
                  <c:v>13.549000000348315</c:v>
                </c:pt>
                <c:pt idx="161">
                  <c:v>13.633166671497747</c:v>
                </c:pt>
                <c:pt idx="162">
                  <c:v>13.717333332169801</c:v>
                </c:pt>
                <c:pt idx="163">
                  <c:v>13.801666666986421</c:v>
                </c:pt>
                <c:pt idx="164">
                  <c:v>13.889500001678243</c:v>
                </c:pt>
                <c:pt idx="165">
                  <c:v>13.973833336494863</c:v>
                </c:pt>
                <c:pt idx="166">
                  <c:v>14.058000007644296</c:v>
                </c:pt>
                <c:pt idx="167">
                  <c:v>14.142333331983536</c:v>
                </c:pt>
                <c:pt idx="168">
                  <c:v>14.227000004611909</c:v>
                </c:pt>
                <c:pt idx="169">
                  <c:v>14.311333339428529</c:v>
                </c:pt>
                <c:pt idx="170">
                  <c:v>14.398666672641411</c:v>
                </c:pt>
                <c:pt idx="171">
                  <c:v>14.482833333313465</c:v>
                </c:pt>
                <c:pt idx="172">
                  <c:v>14.567666669609025</c:v>
                </c:pt>
                <c:pt idx="173">
                  <c:v>14.651833340758458</c:v>
                </c:pt>
                <c:pt idx="174">
                  <c:v>14.736166665097699</c:v>
                </c:pt>
                <c:pt idx="175">
                  <c:v>14.820333336247131</c:v>
                </c:pt>
                <c:pt idx="176">
                  <c:v>14.903833331773058</c:v>
                </c:pt>
                <c:pt idx="177">
                  <c:v>14.987833339255303</c:v>
                </c:pt>
                <c:pt idx="178">
                  <c:v>15.071499998448417</c:v>
                </c:pt>
                <c:pt idx="179">
                  <c:v>15.155666669597849</c:v>
                </c:pt>
                <c:pt idx="180">
                  <c:v>15.240000004414469</c:v>
                </c:pt>
                <c:pt idx="181">
                  <c:v>15.324166665086523</c:v>
                </c:pt>
                <c:pt idx="182">
                  <c:v>15.408166672568768</c:v>
                </c:pt>
                <c:pt idx="183">
                  <c:v>15.491666668094695</c:v>
                </c:pt>
                <c:pt idx="184">
                  <c:v>15.576333340723068</c:v>
                </c:pt>
                <c:pt idx="185">
                  <c:v>15.660666675539687</c:v>
                </c:pt>
                <c:pt idx="186">
                  <c:v>15.744833336211741</c:v>
                </c:pt>
                <c:pt idx="187">
                  <c:v>15.829166671028361</c:v>
                </c:pt>
                <c:pt idx="188">
                  <c:v>15.913833333179355</c:v>
                </c:pt>
                <c:pt idx="189">
                  <c:v>15.998166667995974</c:v>
                </c:pt>
                <c:pt idx="190">
                  <c:v>16.08166667399928</c:v>
                </c:pt>
                <c:pt idx="191">
                  <c:v>16.165500007336959</c:v>
                </c:pt>
                <c:pt idx="192">
                  <c:v>16.249833342153579</c:v>
                </c:pt>
                <c:pt idx="193">
                  <c:v>16.333833339158446</c:v>
                </c:pt>
                <c:pt idx="194">
                  <c:v>16.417833336163312</c:v>
                </c:pt>
                <c:pt idx="195">
                  <c:v>16.502333334647119</c:v>
                </c:pt>
                <c:pt idx="196">
                  <c:v>16.585666666505858</c:v>
                </c:pt>
                <c:pt idx="197">
                  <c:v>16.670000001322478</c:v>
                </c:pt>
                <c:pt idx="198">
                  <c:v>16.754166672471911</c:v>
                </c:pt>
                <c:pt idx="199">
                  <c:v>16.83850000728853</c:v>
                </c:pt>
                <c:pt idx="200">
                  <c:v>16.922666667960584</c:v>
                </c:pt>
                <c:pt idx="201">
                  <c:v>17.007000002777204</c:v>
                </c:pt>
                <c:pt idx="202">
                  <c:v>17.090333334635943</c:v>
                </c:pt>
                <c:pt idx="203">
                  <c:v>17.17533333459869</c:v>
                </c:pt>
                <c:pt idx="204">
                  <c:v>17.260666672373191</c:v>
                </c:pt>
                <c:pt idx="205">
                  <c:v>17.345999999670312</c:v>
                </c:pt>
                <c:pt idx="206">
                  <c:v>17.431333337444812</c:v>
                </c:pt>
                <c:pt idx="207">
                  <c:v>17.516500001074746</c:v>
                </c:pt>
                <c:pt idx="208">
                  <c:v>17.600999999558553</c:v>
                </c:pt>
                <c:pt idx="209">
                  <c:v>17.685500008519739</c:v>
                </c:pt>
                <c:pt idx="210">
                  <c:v>17.77083333581686</c:v>
                </c:pt>
                <c:pt idx="211">
                  <c:v>17.855000006966293</c:v>
                </c:pt>
                <c:pt idx="212">
                  <c:v>17.939333341782913</c:v>
                </c:pt>
                <c:pt idx="213">
                  <c:v>18.023500002454966</c:v>
                </c:pt>
                <c:pt idx="214">
                  <c:v>18.107000008458272</c:v>
                </c:pt>
              </c:numCache>
            </c:numRef>
          </c:xVal>
          <c:yVal>
            <c:numRef>
              <c:f>Meas!$AC$2:$AC$7001</c:f>
              <c:numCache>
                <c:formatCode>General</c:formatCode>
                <c:ptCount val="7000"/>
                <c:pt idx="0">
                  <c:v>20.741</c:v>
                </c:pt>
                <c:pt idx="1">
                  <c:v>20.748999999999999</c:v>
                </c:pt>
                <c:pt idx="2">
                  <c:v>20.722999999999999</c:v>
                </c:pt>
                <c:pt idx="3">
                  <c:v>20.698</c:v>
                </c:pt>
                <c:pt idx="4">
                  <c:v>20.741</c:v>
                </c:pt>
                <c:pt idx="5">
                  <c:v>20.741</c:v>
                </c:pt>
                <c:pt idx="6">
                  <c:v>20.741</c:v>
                </c:pt>
                <c:pt idx="7">
                  <c:v>20.759</c:v>
                </c:pt>
                <c:pt idx="8">
                  <c:v>20.696000000000002</c:v>
                </c:pt>
                <c:pt idx="9">
                  <c:v>20.785</c:v>
                </c:pt>
                <c:pt idx="10">
                  <c:v>20.794</c:v>
                </c:pt>
                <c:pt idx="11">
                  <c:v>20.67</c:v>
                </c:pt>
                <c:pt idx="12">
                  <c:v>20.731000000000002</c:v>
                </c:pt>
                <c:pt idx="13">
                  <c:v>20.766999999999999</c:v>
                </c:pt>
                <c:pt idx="14">
                  <c:v>20.766999999999999</c:v>
                </c:pt>
                <c:pt idx="15">
                  <c:v>20.766999999999999</c:v>
                </c:pt>
                <c:pt idx="16">
                  <c:v>20.748999999999999</c:v>
                </c:pt>
                <c:pt idx="17">
                  <c:v>20.82</c:v>
                </c:pt>
                <c:pt idx="18">
                  <c:v>20.943999999999999</c:v>
                </c:pt>
                <c:pt idx="19">
                  <c:v>20.927</c:v>
                </c:pt>
                <c:pt idx="20">
                  <c:v>20.927</c:v>
                </c:pt>
                <c:pt idx="21">
                  <c:v>20.943999999999999</c:v>
                </c:pt>
                <c:pt idx="22">
                  <c:v>20.98</c:v>
                </c:pt>
                <c:pt idx="23">
                  <c:v>21.050999999999998</c:v>
                </c:pt>
                <c:pt idx="24">
                  <c:v>21.122</c:v>
                </c:pt>
                <c:pt idx="25">
                  <c:v>21.263999999999999</c:v>
                </c:pt>
                <c:pt idx="26">
                  <c:v>21.388000000000002</c:v>
                </c:pt>
                <c:pt idx="27">
                  <c:v>21.547999999999998</c:v>
                </c:pt>
                <c:pt idx="28">
                  <c:v>21.619</c:v>
                </c:pt>
                <c:pt idx="29">
                  <c:v>21.777999999999999</c:v>
                </c:pt>
                <c:pt idx="30">
                  <c:v>21.92</c:v>
                </c:pt>
                <c:pt idx="31">
                  <c:v>22.114999999999998</c:v>
                </c:pt>
                <c:pt idx="32">
                  <c:v>22.308</c:v>
                </c:pt>
                <c:pt idx="33">
                  <c:v>22.571999999999999</c:v>
                </c:pt>
                <c:pt idx="34">
                  <c:v>22.905000000000001</c:v>
                </c:pt>
                <c:pt idx="35">
                  <c:v>23.193999999999999</c:v>
                </c:pt>
                <c:pt idx="36">
                  <c:v>23.545000000000002</c:v>
                </c:pt>
                <c:pt idx="37">
                  <c:v>23.940999999999999</c:v>
                </c:pt>
                <c:pt idx="38">
                  <c:v>24.344000000000001</c:v>
                </c:pt>
                <c:pt idx="39">
                  <c:v>24.721</c:v>
                </c:pt>
                <c:pt idx="40">
                  <c:v>25.088999999999999</c:v>
                </c:pt>
                <c:pt idx="41">
                  <c:v>25.52</c:v>
                </c:pt>
                <c:pt idx="42">
                  <c:v>25.940999999999999</c:v>
                </c:pt>
                <c:pt idx="43">
                  <c:v>26.545999999999999</c:v>
                </c:pt>
                <c:pt idx="44">
                  <c:v>27.02</c:v>
                </c:pt>
                <c:pt idx="45">
                  <c:v>27.545999999999999</c:v>
                </c:pt>
                <c:pt idx="46">
                  <c:v>28.027999999999999</c:v>
                </c:pt>
                <c:pt idx="47">
                  <c:v>28.687000000000001</c:v>
                </c:pt>
                <c:pt idx="48">
                  <c:v>29.231000000000002</c:v>
                </c:pt>
                <c:pt idx="49">
                  <c:v>29.95</c:v>
                </c:pt>
                <c:pt idx="50">
                  <c:v>30.713000000000001</c:v>
                </c:pt>
                <c:pt idx="51">
                  <c:v>31.407</c:v>
                </c:pt>
                <c:pt idx="52">
                  <c:v>32.109000000000002</c:v>
                </c:pt>
                <c:pt idx="53">
                  <c:v>32.915999999999997</c:v>
                </c:pt>
                <c:pt idx="54">
                  <c:v>33.695999999999998</c:v>
                </c:pt>
                <c:pt idx="55">
                  <c:v>34.651000000000003</c:v>
                </c:pt>
                <c:pt idx="56">
                  <c:v>35.643000000000001</c:v>
                </c:pt>
                <c:pt idx="57">
                  <c:v>36.371000000000002</c:v>
                </c:pt>
                <c:pt idx="58">
                  <c:v>37.377000000000002</c:v>
                </c:pt>
                <c:pt idx="59">
                  <c:v>38.270000000000003</c:v>
                </c:pt>
                <c:pt idx="60">
                  <c:v>39.381</c:v>
                </c:pt>
                <c:pt idx="61">
                  <c:v>40.473999999999997</c:v>
                </c:pt>
                <c:pt idx="62">
                  <c:v>41.765999999999998</c:v>
                </c:pt>
                <c:pt idx="63">
                  <c:v>42.805999999999997</c:v>
                </c:pt>
                <c:pt idx="64">
                  <c:v>43.76</c:v>
                </c:pt>
                <c:pt idx="65">
                  <c:v>44.819000000000003</c:v>
                </c:pt>
                <c:pt idx="66">
                  <c:v>46.040999999999997</c:v>
                </c:pt>
                <c:pt idx="67">
                  <c:v>47.23</c:v>
                </c:pt>
                <c:pt idx="68">
                  <c:v>48.497999999999998</c:v>
                </c:pt>
                <c:pt idx="69">
                  <c:v>49.615000000000002</c:v>
                </c:pt>
                <c:pt idx="70">
                  <c:v>50.954999999999998</c:v>
                </c:pt>
                <c:pt idx="71">
                  <c:v>52.518999999999998</c:v>
                </c:pt>
                <c:pt idx="72">
                  <c:v>53.938000000000002</c:v>
                </c:pt>
                <c:pt idx="73">
                  <c:v>55.406999999999996</c:v>
                </c:pt>
                <c:pt idx="74">
                  <c:v>57.005000000000003</c:v>
                </c:pt>
                <c:pt idx="75">
                  <c:v>58.387999999999998</c:v>
                </c:pt>
                <c:pt idx="76">
                  <c:v>59.643000000000001</c:v>
                </c:pt>
                <c:pt idx="77">
                  <c:v>61.34</c:v>
                </c:pt>
                <c:pt idx="78">
                  <c:v>62.981999999999999</c:v>
                </c:pt>
                <c:pt idx="79">
                  <c:v>64.58</c:v>
                </c:pt>
                <c:pt idx="80">
                  <c:v>66.444000000000003</c:v>
                </c:pt>
                <c:pt idx="81">
                  <c:v>68.272999999999996</c:v>
                </c:pt>
                <c:pt idx="82">
                  <c:v>70.599000000000004</c:v>
                </c:pt>
                <c:pt idx="83">
                  <c:v>72.668000000000006</c:v>
                </c:pt>
                <c:pt idx="84">
                  <c:v>74.89</c:v>
                </c:pt>
                <c:pt idx="85">
                  <c:v>77.623999999999995</c:v>
                </c:pt>
                <c:pt idx="86">
                  <c:v>79.802999999999997</c:v>
                </c:pt>
                <c:pt idx="87">
                  <c:v>81.870999999999995</c:v>
                </c:pt>
                <c:pt idx="88">
                  <c:v>84.134</c:v>
                </c:pt>
                <c:pt idx="89">
                  <c:v>86.795000000000002</c:v>
                </c:pt>
                <c:pt idx="90">
                  <c:v>89.64</c:v>
                </c:pt>
                <c:pt idx="91">
                  <c:v>91.772999999999996</c:v>
                </c:pt>
                <c:pt idx="92">
                  <c:v>94.325999999999993</c:v>
                </c:pt>
                <c:pt idx="93">
                  <c:v>97.411000000000001</c:v>
                </c:pt>
                <c:pt idx="94">
                  <c:v>100.352</c:v>
                </c:pt>
                <c:pt idx="95">
                  <c:v>103.627</c:v>
                </c:pt>
                <c:pt idx="96">
                  <c:v>105.833</c:v>
                </c:pt>
                <c:pt idx="97">
                  <c:v>108.366</c:v>
                </c:pt>
                <c:pt idx="98">
                  <c:v>110.572</c:v>
                </c:pt>
                <c:pt idx="99">
                  <c:v>113.849</c:v>
                </c:pt>
                <c:pt idx="100">
                  <c:v>117.477</c:v>
                </c:pt>
                <c:pt idx="101">
                  <c:v>121.07</c:v>
                </c:pt>
                <c:pt idx="102">
                  <c:v>125.124</c:v>
                </c:pt>
                <c:pt idx="103">
                  <c:v>129.09299999999999</c:v>
                </c:pt>
                <c:pt idx="104">
                  <c:v>133.114</c:v>
                </c:pt>
                <c:pt idx="105">
                  <c:v>136.66399999999999</c:v>
                </c:pt>
                <c:pt idx="106">
                  <c:v>140.131</c:v>
                </c:pt>
                <c:pt idx="107">
                  <c:v>143.916</c:v>
                </c:pt>
                <c:pt idx="108">
                  <c:v>147.71799999999999</c:v>
                </c:pt>
                <c:pt idx="109">
                  <c:v>150.822</c:v>
                </c:pt>
                <c:pt idx="110">
                  <c:v>155.28200000000001</c:v>
                </c:pt>
                <c:pt idx="111">
                  <c:v>161.70599999999999</c:v>
                </c:pt>
                <c:pt idx="112">
                  <c:v>167.35</c:v>
                </c:pt>
                <c:pt idx="113">
                  <c:v>172.51900000000001</c:v>
                </c:pt>
                <c:pt idx="114">
                  <c:v>177.95699999999999</c:v>
                </c:pt>
                <c:pt idx="115">
                  <c:v>183.898</c:v>
                </c:pt>
                <c:pt idx="116">
                  <c:v>190.08799999999999</c:v>
                </c:pt>
                <c:pt idx="117">
                  <c:v>200.43700000000001</c:v>
                </c:pt>
                <c:pt idx="118">
                  <c:v>217.8</c:v>
                </c:pt>
                <c:pt idx="119">
                  <c:v>237.554</c:v>
                </c:pt>
                <c:pt idx="120">
                  <c:v>252.83199999999999</c:v>
                </c:pt>
                <c:pt idx="121">
                  <c:v>288.37599999999998</c:v>
                </c:pt>
                <c:pt idx="122">
                  <c:v>309.95299999999997</c:v>
                </c:pt>
                <c:pt idx="123">
                  <c:v>351.13299999999998</c:v>
                </c:pt>
                <c:pt idx="124">
                  <c:v>369.10700000000003</c:v>
                </c:pt>
                <c:pt idx="125">
                  <c:v>386.459</c:v>
                </c:pt>
                <c:pt idx="126">
                  <c:v>401.88</c:v>
                </c:pt>
                <c:pt idx="127">
                  <c:v>416.65899999999999</c:v>
                </c:pt>
                <c:pt idx="128">
                  <c:v>430.91500000000002</c:v>
                </c:pt>
                <c:pt idx="129">
                  <c:v>441.61500000000001</c:v>
                </c:pt>
                <c:pt idx="130">
                  <c:v>457.863</c:v>
                </c:pt>
                <c:pt idx="131">
                  <c:v>477.76499999999999</c:v>
                </c:pt>
                <c:pt idx="132">
                  <c:v>491.89800000000002</c:v>
                </c:pt>
                <c:pt idx="133">
                  <c:v>508.43599999999998</c:v>
                </c:pt>
                <c:pt idx="134">
                  <c:v>527.83900000000006</c:v>
                </c:pt>
                <c:pt idx="135">
                  <c:v>548.72400000000005</c:v>
                </c:pt>
                <c:pt idx="136">
                  <c:v>568.20500000000004</c:v>
                </c:pt>
                <c:pt idx="137">
                  <c:v>587.51499999999999</c:v>
                </c:pt>
                <c:pt idx="138">
                  <c:v>599.91899999999998</c:v>
                </c:pt>
                <c:pt idx="139">
                  <c:v>608.88300000000004</c:v>
                </c:pt>
                <c:pt idx="140">
                  <c:v>629.73800000000006</c:v>
                </c:pt>
                <c:pt idx="141">
                  <c:v>648.33100000000002</c:v>
                </c:pt>
                <c:pt idx="142">
                  <c:v>673.01099999999997</c:v>
                </c:pt>
                <c:pt idx="143">
                  <c:v>689.79600000000005</c:v>
                </c:pt>
                <c:pt idx="144">
                  <c:v>722.25</c:v>
                </c:pt>
                <c:pt idx="145">
                  <c:v>753.85299999999995</c:v>
                </c:pt>
                <c:pt idx="146">
                  <c:v>781.24099999999999</c:v>
                </c:pt>
                <c:pt idx="147">
                  <c:v>815.19200000000001</c:v>
                </c:pt>
                <c:pt idx="148">
                  <c:v>827.16</c:v>
                </c:pt>
                <c:pt idx="149">
                  <c:v>833.14599999999996</c:v>
                </c:pt>
                <c:pt idx="150">
                  <c:v>848.07299999999998</c:v>
                </c:pt>
                <c:pt idx="151">
                  <c:v>849.88</c:v>
                </c:pt>
                <c:pt idx="152">
                  <c:v>853.03800000000001</c:v>
                </c:pt>
                <c:pt idx="153">
                  <c:v>854.36300000000006</c:v>
                </c:pt>
                <c:pt idx="154">
                  <c:v>860.85599999999999</c:v>
                </c:pt>
                <c:pt idx="155">
                  <c:v>864.471</c:v>
                </c:pt>
                <c:pt idx="156">
                  <c:v>867.92200000000003</c:v>
                </c:pt>
                <c:pt idx="157">
                  <c:v>872.76499999999999</c:v>
                </c:pt>
                <c:pt idx="158">
                  <c:v>875.09699999999998</c:v>
                </c:pt>
                <c:pt idx="159">
                  <c:v>878.178</c:v>
                </c:pt>
                <c:pt idx="160">
                  <c:v>884.83900000000006</c:v>
                </c:pt>
                <c:pt idx="161">
                  <c:v>883.03300000000002</c:v>
                </c:pt>
                <c:pt idx="162">
                  <c:v>881.61599999999999</c:v>
                </c:pt>
                <c:pt idx="163">
                  <c:v>853.70399999999995</c:v>
                </c:pt>
                <c:pt idx="164">
                  <c:v>834.23800000000006</c:v>
                </c:pt>
                <c:pt idx="165">
                  <c:v>828.68499999999995</c:v>
                </c:pt>
                <c:pt idx="166">
                  <c:v>789.15300000000002</c:v>
                </c:pt>
                <c:pt idx="167">
                  <c:v>675.75099999999998</c:v>
                </c:pt>
                <c:pt idx="168">
                  <c:v>440.19499999999999</c:v>
                </c:pt>
                <c:pt idx="169">
                  <c:v>262.45</c:v>
                </c:pt>
                <c:pt idx="170">
                  <c:v>171.68799999999999</c:v>
                </c:pt>
                <c:pt idx="171">
                  <c:v>107.05</c:v>
                </c:pt>
                <c:pt idx="172">
                  <c:v>101.873</c:v>
                </c:pt>
                <c:pt idx="173">
                  <c:v>101.449</c:v>
                </c:pt>
                <c:pt idx="174">
                  <c:v>100.777</c:v>
                </c:pt>
                <c:pt idx="175">
                  <c:v>103.379</c:v>
                </c:pt>
                <c:pt idx="176">
                  <c:v>104.01</c:v>
                </c:pt>
                <c:pt idx="177">
                  <c:v>108.04300000000001</c:v>
                </c:pt>
                <c:pt idx="178">
                  <c:v>112.22199999999999</c:v>
                </c:pt>
                <c:pt idx="179">
                  <c:v>115.68300000000001</c:v>
                </c:pt>
                <c:pt idx="180">
                  <c:v>124.268</c:v>
                </c:pt>
                <c:pt idx="181">
                  <c:v>123.614</c:v>
                </c:pt>
                <c:pt idx="182">
                  <c:v>117.51300000000001</c:v>
                </c:pt>
                <c:pt idx="183">
                  <c:v>107.688</c:v>
                </c:pt>
                <c:pt idx="184">
                  <c:v>77.052999999999997</c:v>
                </c:pt>
                <c:pt idx="185">
                  <c:v>71.003</c:v>
                </c:pt>
                <c:pt idx="186">
                  <c:v>67.497</c:v>
                </c:pt>
                <c:pt idx="187">
                  <c:v>66.796000000000006</c:v>
                </c:pt>
                <c:pt idx="188">
                  <c:v>65.486999999999995</c:v>
                </c:pt>
                <c:pt idx="189">
                  <c:v>66.564999999999998</c:v>
                </c:pt>
                <c:pt idx="190">
                  <c:v>65.674999999999997</c:v>
                </c:pt>
                <c:pt idx="191">
                  <c:v>66.564999999999998</c:v>
                </c:pt>
                <c:pt idx="192">
                  <c:v>65.94</c:v>
                </c:pt>
                <c:pt idx="193">
                  <c:v>65.870999999999995</c:v>
                </c:pt>
                <c:pt idx="194">
                  <c:v>64.965000000000003</c:v>
                </c:pt>
                <c:pt idx="195">
                  <c:v>66.548000000000002</c:v>
                </c:pt>
                <c:pt idx="196">
                  <c:v>67.078000000000003</c:v>
                </c:pt>
                <c:pt idx="197">
                  <c:v>66.616</c:v>
                </c:pt>
                <c:pt idx="198">
                  <c:v>65.769000000000005</c:v>
                </c:pt>
                <c:pt idx="199">
                  <c:v>66.111000000000004</c:v>
                </c:pt>
                <c:pt idx="200">
                  <c:v>66.606999999999999</c:v>
                </c:pt>
                <c:pt idx="201">
                  <c:v>66.787000000000006</c:v>
                </c:pt>
                <c:pt idx="202">
                  <c:v>67.213999999999999</c:v>
                </c:pt>
                <c:pt idx="203">
                  <c:v>65.881</c:v>
                </c:pt>
                <c:pt idx="204">
                  <c:v>54.496000000000002</c:v>
                </c:pt>
                <c:pt idx="205">
                  <c:v>46.231000000000002</c:v>
                </c:pt>
                <c:pt idx="206">
                  <c:v>48.384999999999998</c:v>
                </c:pt>
                <c:pt idx="207">
                  <c:v>50.688000000000002</c:v>
                </c:pt>
                <c:pt idx="208">
                  <c:v>53.06</c:v>
                </c:pt>
                <c:pt idx="209">
                  <c:v>54.314999999999998</c:v>
                </c:pt>
                <c:pt idx="210">
                  <c:v>54.015000000000001</c:v>
                </c:pt>
                <c:pt idx="211">
                  <c:v>55.011000000000003</c:v>
                </c:pt>
                <c:pt idx="212">
                  <c:v>55.999000000000002</c:v>
                </c:pt>
                <c:pt idx="213">
                  <c:v>56.841000000000001</c:v>
                </c:pt>
                <c:pt idx="214">
                  <c:v>56.720999999999997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B-8D94-4C7C-BCC9-915412477D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1082272"/>
        <c:axId val="561086080"/>
      </c:scatterChart>
      <c:valAx>
        <c:axId val="561082272"/>
        <c:scaling>
          <c:orientation val="minMax"/>
        </c:scaling>
        <c:delete val="0"/>
        <c:axPos val="b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Temps - Tijd - Time - Zeit (min)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561086080"/>
        <c:crosses val="autoZero"/>
        <c:crossBetween val="midCat"/>
      </c:valAx>
      <c:valAx>
        <c:axId val="561086080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Température (°C)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561082272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chemeClr val="bg1"/>
        </a:solidFill>
      </c:spPr>
      <c:txPr>
        <a:bodyPr/>
        <a:lstStyle/>
        <a:p>
          <a:pPr>
            <a:defRPr sz="900"/>
          </a:pPr>
          <a:endParaRPr lang="fr-FR"/>
        </a:p>
      </c:txPr>
    </c:legend>
    <c:plotVisOnly val="1"/>
    <c:dispBlanksAs val="gap"/>
    <c:showDLblsOverMax val="0"/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fr-BE"/>
              <a:t>Températures de surveillance sous le plateau d'essai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Test!$J$49:$L$49</c:f>
              <c:strCache>
                <c:ptCount val="1"/>
                <c:pt idx="0">
                  <c:v>ths1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Meas!$B$2:$B$7001</c:f>
              <c:numCache>
                <c:formatCode>0.00</c:formatCode>
                <c:ptCount val="7000"/>
                <c:pt idx="0">
                  <c:v>0</c:v>
                </c:pt>
                <c:pt idx="1">
                  <c:v>8.4000007482245564E-2</c:v>
                </c:pt>
                <c:pt idx="2">
                  <c:v>0.1688333333004266</c:v>
                </c:pt>
                <c:pt idx="3">
                  <c:v>0.25250000297091901</c:v>
                </c:pt>
                <c:pt idx="4">
                  <c:v>0.33666667412035167</c:v>
                </c:pt>
                <c:pt idx="5">
                  <c:v>0.42050000745803118</c:v>
                </c:pt>
                <c:pt idx="6">
                  <c:v>0.50416666665114462</c:v>
                </c:pt>
                <c:pt idx="7">
                  <c:v>0.59100000886246562</c:v>
                </c:pt>
                <c:pt idx="8">
                  <c:v>0.67533333320170641</c:v>
                </c:pt>
                <c:pt idx="9">
                  <c:v>0.75950000435113907</c:v>
                </c:pt>
                <c:pt idx="10">
                  <c:v>0.84316667402163148</c:v>
                </c:pt>
                <c:pt idx="11">
                  <c:v>0.92700000735931098</c:v>
                </c:pt>
                <c:pt idx="12">
                  <c:v>1.0111666680313647</c:v>
                </c:pt>
                <c:pt idx="13">
                  <c:v>1.0979999997653067</c:v>
                </c:pt>
                <c:pt idx="14">
                  <c:v>1.1816666694357991</c:v>
                </c:pt>
                <c:pt idx="15">
                  <c:v>1.2655000027734786</c:v>
                </c:pt>
                <c:pt idx="16">
                  <c:v>1.349166672443971</c:v>
                </c:pt>
                <c:pt idx="17">
                  <c:v>1.4335000072605908</c:v>
                </c:pt>
                <c:pt idx="18">
                  <c:v>1.5171666664537042</c:v>
                </c:pt>
                <c:pt idx="19">
                  <c:v>1.603500007186085</c:v>
                </c:pt>
                <c:pt idx="20">
                  <c:v>1.6871666663791984</c:v>
                </c:pt>
                <c:pt idx="21">
                  <c:v>1.7715000011958182</c:v>
                </c:pt>
                <c:pt idx="22">
                  <c:v>1.8556666723452508</c:v>
                </c:pt>
                <c:pt idx="23">
                  <c:v>1.9398333330173045</c:v>
                </c:pt>
                <c:pt idx="24">
                  <c:v>2.023666666354984</c:v>
                </c:pt>
                <c:pt idx="25">
                  <c:v>2.1100000070873648</c:v>
                </c:pt>
                <c:pt idx="26">
                  <c:v>2.1941666677594185</c:v>
                </c:pt>
                <c:pt idx="27">
                  <c:v>2.2778333374299109</c:v>
                </c:pt>
                <c:pt idx="28">
                  <c:v>2.3616666707675904</c:v>
                </c:pt>
                <c:pt idx="29">
                  <c:v>2.4453333404380828</c:v>
                </c:pt>
                <c:pt idx="30">
                  <c:v>2.5289999996311963</c:v>
                </c:pt>
                <c:pt idx="31">
                  <c:v>2.6158333418425173</c:v>
                </c:pt>
                <c:pt idx="32">
                  <c:v>2.700166666181758</c:v>
                </c:pt>
                <c:pt idx="33">
                  <c:v>2.7838333358522505</c:v>
                </c:pt>
                <c:pt idx="34">
                  <c:v>2.8681666706688702</c:v>
                </c:pt>
                <c:pt idx="35">
                  <c:v>2.9523333418183029</c:v>
                </c:pt>
                <c:pt idx="36">
                  <c:v>3.0360000010114163</c:v>
                </c:pt>
                <c:pt idx="37">
                  <c:v>3.1228333327453583</c:v>
                </c:pt>
                <c:pt idx="38">
                  <c:v>3.2066666660830379</c:v>
                </c:pt>
                <c:pt idx="39">
                  <c:v>3.2903333357535303</c:v>
                </c:pt>
                <c:pt idx="40">
                  <c:v>3.3740000054240227</c:v>
                </c:pt>
                <c:pt idx="41">
                  <c:v>3.4578333387617022</c:v>
                </c:pt>
                <c:pt idx="42">
                  <c:v>3.5415000084321946</c:v>
                </c:pt>
                <c:pt idx="43">
                  <c:v>3.6283333401661366</c:v>
                </c:pt>
                <c:pt idx="44">
                  <c:v>3.7119999993592501</c:v>
                </c:pt>
                <c:pt idx="45">
                  <c:v>3.7958333326969296</c:v>
                </c:pt>
                <c:pt idx="46">
                  <c:v>3.879500002367422</c:v>
                </c:pt>
                <c:pt idx="47">
                  <c:v>3.9638333371840417</c:v>
                </c:pt>
                <c:pt idx="48">
                  <c:v>4.0476666705217212</c:v>
                </c:pt>
                <c:pt idx="49">
                  <c:v>4.1343333385884762</c:v>
                </c:pt>
                <c:pt idx="50">
                  <c:v>4.2180000082589686</c:v>
                </c:pt>
                <c:pt idx="51">
                  <c:v>4.3018333415966481</c:v>
                </c:pt>
                <c:pt idx="52">
                  <c:v>4.3856666749343276</c:v>
                </c:pt>
                <c:pt idx="53">
                  <c:v>4.4696666719391942</c:v>
                </c:pt>
                <c:pt idx="54">
                  <c:v>4.5535000052768737</c:v>
                </c:pt>
                <c:pt idx="55">
                  <c:v>4.6403333370108157</c:v>
                </c:pt>
                <c:pt idx="56">
                  <c:v>4.7255000006407499</c:v>
                </c:pt>
                <c:pt idx="57">
                  <c:v>4.812333332374692</c:v>
                </c:pt>
                <c:pt idx="58">
                  <c:v>4.899166674586013</c:v>
                </c:pt>
                <c:pt idx="59">
                  <c:v>4.9830000079236925</c:v>
                </c:pt>
                <c:pt idx="60">
                  <c:v>5.0731666653882712</c:v>
                </c:pt>
                <c:pt idx="61">
                  <c:v>5.1568333350587636</c:v>
                </c:pt>
                <c:pt idx="62">
                  <c:v>5.2425000001676381</c:v>
                </c:pt>
                <c:pt idx="63">
                  <c:v>5.3266666713170707</c:v>
                </c:pt>
                <c:pt idx="64">
                  <c:v>5.4103333409875631</c:v>
                </c:pt>
                <c:pt idx="65">
                  <c:v>5.4941666743252426</c:v>
                </c:pt>
                <c:pt idx="66">
                  <c:v>5.5778333335183561</c:v>
                </c:pt>
                <c:pt idx="67">
                  <c:v>5.6646666652522981</c:v>
                </c:pt>
                <c:pt idx="68">
                  <c:v>5.7483333349227905</c:v>
                </c:pt>
                <c:pt idx="69">
                  <c:v>5.83216666826047</c:v>
                </c:pt>
                <c:pt idx="70">
                  <c:v>5.9158333379309624</c:v>
                </c:pt>
                <c:pt idx="71">
                  <c:v>5.9999999986030161</c:v>
                </c:pt>
                <c:pt idx="72">
                  <c:v>6.0838333319406956</c:v>
                </c:pt>
                <c:pt idx="73">
                  <c:v>6.1706666741520166</c:v>
                </c:pt>
                <c:pt idx="74">
                  <c:v>6.2543333333451301</c:v>
                </c:pt>
                <c:pt idx="75">
                  <c:v>6.3383333408273757</c:v>
                </c:pt>
                <c:pt idx="76">
                  <c:v>6.4223333378322423</c:v>
                </c:pt>
                <c:pt idx="77">
                  <c:v>6.5069999999832362</c:v>
                </c:pt>
                <c:pt idx="78">
                  <c:v>6.5913333347998559</c:v>
                </c:pt>
                <c:pt idx="79">
                  <c:v>6.678166666533798</c:v>
                </c:pt>
                <c:pt idx="80">
                  <c:v>6.7623333376832306</c:v>
                </c:pt>
                <c:pt idx="81">
                  <c:v>6.8466666724998504</c:v>
                </c:pt>
                <c:pt idx="82">
                  <c:v>6.9303333421703428</c:v>
                </c:pt>
                <c:pt idx="83">
                  <c:v>7.0140000013634562</c:v>
                </c:pt>
                <c:pt idx="84">
                  <c:v>7.0978333347011358</c:v>
                </c:pt>
                <c:pt idx="85">
                  <c:v>7.1846666664350778</c:v>
                </c:pt>
                <c:pt idx="86">
                  <c:v>7.2681666724383831</c:v>
                </c:pt>
                <c:pt idx="87">
                  <c:v>7.3551666678395122</c:v>
                </c:pt>
                <c:pt idx="88">
                  <c:v>7.4428333388641477</c:v>
                </c:pt>
                <c:pt idx="89">
                  <c:v>7.5304999994114041</c:v>
                </c:pt>
                <c:pt idx="90">
                  <c:v>7.6178333326242864</c:v>
                </c:pt>
                <c:pt idx="91">
                  <c:v>7.7025000052526593</c:v>
                </c:pt>
                <c:pt idx="92">
                  <c:v>7.7858333371113986</c:v>
                </c:pt>
                <c:pt idx="93">
                  <c:v>7.8720000036992133</c:v>
                </c:pt>
                <c:pt idx="94">
                  <c:v>7.9553333355579525</c:v>
                </c:pt>
                <c:pt idx="95">
                  <c:v>8.0426666687708348</c:v>
                </c:pt>
                <c:pt idx="96">
                  <c:v>8.1263333384413272</c:v>
                </c:pt>
                <c:pt idx="97">
                  <c:v>8.2136666716542095</c:v>
                </c:pt>
                <c:pt idx="98">
                  <c:v>8.2970000035129488</c:v>
                </c:pt>
                <c:pt idx="99">
                  <c:v>8.3811666746623814</c:v>
                </c:pt>
                <c:pt idx="100">
                  <c:v>8.465166671667248</c:v>
                </c:pt>
                <c:pt idx="101">
                  <c:v>8.5491666686721146</c:v>
                </c:pt>
                <c:pt idx="102">
                  <c:v>8.632833338342607</c:v>
                </c:pt>
                <c:pt idx="103">
                  <c:v>8.7201666715554893</c:v>
                </c:pt>
                <c:pt idx="104">
                  <c:v>8.8045000063721091</c:v>
                </c:pt>
                <c:pt idx="105">
                  <c:v>8.8885000033769757</c:v>
                </c:pt>
                <c:pt idx="106">
                  <c:v>8.9723333367146552</c:v>
                </c:pt>
                <c:pt idx="107">
                  <c:v>9.0561666700523347</c:v>
                </c:pt>
                <c:pt idx="108">
                  <c:v>9.1398333397228271</c:v>
                </c:pt>
                <c:pt idx="109">
                  <c:v>9.2271666729357094</c:v>
                </c:pt>
                <c:pt idx="110">
                  <c:v>9.3115000077523291</c:v>
                </c:pt>
                <c:pt idx="111">
                  <c:v>9.3951666669454426</c:v>
                </c:pt>
                <c:pt idx="112">
                  <c:v>9.478833336615935</c:v>
                </c:pt>
                <c:pt idx="113">
                  <c:v>9.5631666714325547</c:v>
                </c:pt>
                <c:pt idx="114">
                  <c:v>9.6473333321046084</c:v>
                </c:pt>
                <c:pt idx="115">
                  <c:v>9.7346666653174907</c:v>
                </c:pt>
                <c:pt idx="116">
                  <c:v>9.8184999986551702</c:v>
                </c:pt>
                <c:pt idx="117">
                  <c:v>9.9025000061374158</c:v>
                </c:pt>
                <c:pt idx="118">
                  <c:v>9.9863333394750953</c:v>
                </c:pt>
                <c:pt idx="119">
                  <c:v>10.070166672812775</c:v>
                </c:pt>
                <c:pt idx="120">
                  <c:v>10.154166669817641</c:v>
                </c:pt>
                <c:pt idx="121">
                  <c:v>10.241166665218771</c:v>
                </c:pt>
                <c:pt idx="122">
                  <c:v>10.325666674179956</c:v>
                </c:pt>
                <c:pt idx="123">
                  <c:v>10.409666671184823</c:v>
                </c:pt>
                <c:pt idx="124">
                  <c:v>10.493333340855315</c:v>
                </c:pt>
                <c:pt idx="125">
                  <c:v>10.577166674192995</c:v>
                </c:pt>
                <c:pt idx="126">
                  <c:v>10.661166671197861</c:v>
                </c:pt>
                <c:pt idx="127">
                  <c:v>10.745166668202728</c:v>
                </c:pt>
                <c:pt idx="128">
                  <c:v>10.832166674081236</c:v>
                </c:pt>
                <c:pt idx="129">
                  <c:v>10.916166671086103</c:v>
                </c:pt>
                <c:pt idx="130">
                  <c:v>10.999833340756595</c:v>
                </c:pt>
                <c:pt idx="131">
                  <c:v>11.084166665095836</c:v>
                </c:pt>
                <c:pt idx="132">
                  <c:v>11.168333336245269</c:v>
                </c:pt>
                <c:pt idx="133">
                  <c:v>11.252166669582948</c:v>
                </c:pt>
                <c:pt idx="134">
                  <c:v>11.33950000279583</c:v>
                </c:pt>
                <c:pt idx="135">
                  <c:v>11.423666673945263</c:v>
                </c:pt>
                <c:pt idx="136">
                  <c:v>11.50866667390801</c:v>
                </c:pt>
                <c:pt idx="137">
                  <c:v>11.599000005517155</c:v>
                </c:pt>
                <c:pt idx="138">
                  <c:v>11.683166666189209</c:v>
                </c:pt>
                <c:pt idx="139">
                  <c:v>11.767166673671454</c:v>
                </c:pt>
                <c:pt idx="140">
                  <c:v>11.854833334218711</c:v>
                </c:pt>
                <c:pt idx="141">
                  <c:v>11.93866666755639</c:v>
                </c:pt>
                <c:pt idx="142">
                  <c:v>12.022666675038636</c:v>
                </c:pt>
                <c:pt idx="143">
                  <c:v>12.106999999377877</c:v>
                </c:pt>
                <c:pt idx="144">
                  <c:v>12.191166670527309</c:v>
                </c:pt>
                <c:pt idx="145">
                  <c:v>12.275500005343929</c:v>
                </c:pt>
                <c:pt idx="146">
                  <c:v>12.362833338556811</c:v>
                </c:pt>
                <c:pt idx="147">
                  <c:v>12.446999999228865</c:v>
                </c:pt>
                <c:pt idx="148">
                  <c:v>12.531333334045485</c:v>
                </c:pt>
                <c:pt idx="149">
                  <c:v>12.615500005194917</c:v>
                </c:pt>
                <c:pt idx="150">
                  <c:v>12.699833340011537</c:v>
                </c:pt>
                <c:pt idx="151">
                  <c:v>12.784500002162531</c:v>
                </c:pt>
                <c:pt idx="152">
                  <c:v>12.871833335375413</c:v>
                </c:pt>
                <c:pt idx="153">
                  <c:v>12.956166670192033</c:v>
                </c:pt>
                <c:pt idx="154">
                  <c:v>13.040833332343027</c:v>
                </c:pt>
                <c:pt idx="155">
                  <c:v>13.125166667159647</c:v>
                </c:pt>
                <c:pt idx="156">
                  <c:v>13.209333338309079</c:v>
                </c:pt>
                <c:pt idx="157">
                  <c:v>13.293666673125699</c:v>
                </c:pt>
                <c:pt idx="158">
                  <c:v>13.381000006338581</c:v>
                </c:pt>
                <c:pt idx="159">
                  <c:v>13.464666665531695</c:v>
                </c:pt>
                <c:pt idx="160">
                  <c:v>13.549000000348315</c:v>
                </c:pt>
                <c:pt idx="161">
                  <c:v>13.633166671497747</c:v>
                </c:pt>
                <c:pt idx="162">
                  <c:v>13.717333332169801</c:v>
                </c:pt>
                <c:pt idx="163">
                  <c:v>13.801666666986421</c:v>
                </c:pt>
                <c:pt idx="164">
                  <c:v>13.889500001678243</c:v>
                </c:pt>
                <c:pt idx="165">
                  <c:v>13.973833336494863</c:v>
                </c:pt>
                <c:pt idx="166">
                  <c:v>14.058000007644296</c:v>
                </c:pt>
                <c:pt idx="167">
                  <c:v>14.142333331983536</c:v>
                </c:pt>
                <c:pt idx="168">
                  <c:v>14.227000004611909</c:v>
                </c:pt>
                <c:pt idx="169">
                  <c:v>14.311333339428529</c:v>
                </c:pt>
                <c:pt idx="170">
                  <c:v>14.398666672641411</c:v>
                </c:pt>
                <c:pt idx="171">
                  <c:v>14.482833333313465</c:v>
                </c:pt>
                <c:pt idx="172">
                  <c:v>14.567666669609025</c:v>
                </c:pt>
                <c:pt idx="173">
                  <c:v>14.651833340758458</c:v>
                </c:pt>
                <c:pt idx="174">
                  <c:v>14.736166665097699</c:v>
                </c:pt>
                <c:pt idx="175">
                  <c:v>14.820333336247131</c:v>
                </c:pt>
                <c:pt idx="176">
                  <c:v>14.903833331773058</c:v>
                </c:pt>
                <c:pt idx="177">
                  <c:v>14.987833339255303</c:v>
                </c:pt>
                <c:pt idx="178">
                  <c:v>15.071499998448417</c:v>
                </c:pt>
                <c:pt idx="179">
                  <c:v>15.155666669597849</c:v>
                </c:pt>
                <c:pt idx="180">
                  <c:v>15.240000004414469</c:v>
                </c:pt>
                <c:pt idx="181">
                  <c:v>15.324166665086523</c:v>
                </c:pt>
                <c:pt idx="182">
                  <c:v>15.408166672568768</c:v>
                </c:pt>
                <c:pt idx="183">
                  <c:v>15.491666668094695</c:v>
                </c:pt>
                <c:pt idx="184">
                  <c:v>15.576333340723068</c:v>
                </c:pt>
                <c:pt idx="185">
                  <c:v>15.660666675539687</c:v>
                </c:pt>
                <c:pt idx="186">
                  <c:v>15.744833336211741</c:v>
                </c:pt>
                <c:pt idx="187">
                  <c:v>15.829166671028361</c:v>
                </c:pt>
                <c:pt idx="188">
                  <c:v>15.913833333179355</c:v>
                </c:pt>
                <c:pt idx="189">
                  <c:v>15.998166667995974</c:v>
                </c:pt>
                <c:pt idx="190">
                  <c:v>16.08166667399928</c:v>
                </c:pt>
                <c:pt idx="191">
                  <c:v>16.165500007336959</c:v>
                </c:pt>
                <c:pt idx="192">
                  <c:v>16.249833342153579</c:v>
                </c:pt>
                <c:pt idx="193">
                  <c:v>16.333833339158446</c:v>
                </c:pt>
                <c:pt idx="194">
                  <c:v>16.417833336163312</c:v>
                </c:pt>
                <c:pt idx="195">
                  <c:v>16.502333334647119</c:v>
                </c:pt>
                <c:pt idx="196">
                  <c:v>16.585666666505858</c:v>
                </c:pt>
                <c:pt idx="197">
                  <c:v>16.670000001322478</c:v>
                </c:pt>
                <c:pt idx="198">
                  <c:v>16.754166672471911</c:v>
                </c:pt>
                <c:pt idx="199">
                  <c:v>16.83850000728853</c:v>
                </c:pt>
                <c:pt idx="200">
                  <c:v>16.922666667960584</c:v>
                </c:pt>
                <c:pt idx="201">
                  <c:v>17.007000002777204</c:v>
                </c:pt>
                <c:pt idx="202">
                  <c:v>17.090333334635943</c:v>
                </c:pt>
                <c:pt idx="203">
                  <c:v>17.17533333459869</c:v>
                </c:pt>
                <c:pt idx="204">
                  <c:v>17.260666672373191</c:v>
                </c:pt>
                <c:pt idx="205">
                  <c:v>17.345999999670312</c:v>
                </c:pt>
                <c:pt idx="206">
                  <c:v>17.431333337444812</c:v>
                </c:pt>
                <c:pt idx="207">
                  <c:v>17.516500001074746</c:v>
                </c:pt>
                <c:pt idx="208">
                  <c:v>17.600999999558553</c:v>
                </c:pt>
                <c:pt idx="209">
                  <c:v>17.685500008519739</c:v>
                </c:pt>
                <c:pt idx="210">
                  <c:v>17.77083333581686</c:v>
                </c:pt>
                <c:pt idx="211">
                  <c:v>17.855000006966293</c:v>
                </c:pt>
                <c:pt idx="212">
                  <c:v>17.939333341782913</c:v>
                </c:pt>
                <c:pt idx="213">
                  <c:v>18.023500002454966</c:v>
                </c:pt>
                <c:pt idx="214">
                  <c:v>18.107000008458272</c:v>
                </c:pt>
              </c:numCache>
            </c:numRef>
          </c:xVal>
          <c:yVal>
            <c:numRef>
              <c:f>Meas!$AT$2:$AT$7001</c:f>
              <c:numCache>
                <c:formatCode>General</c:formatCode>
                <c:ptCount val="7000"/>
                <c:pt idx="0">
                  <c:v>19.516999999999999</c:v>
                </c:pt>
                <c:pt idx="1">
                  <c:v>19.577999999999999</c:v>
                </c:pt>
                <c:pt idx="2">
                  <c:v>19.552</c:v>
                </c:pt>
                <c:pt idx="3">
                  <c:v>19.562000000000001</c:v>
                </c:pt>
                <c:pt idx="4">
                  <c:v>19.516999999999999</c:v>
                </c:pt>
                <c:pt idx="5">
                  <c:v>19.498999999999999</c:v>
                </c:pt>
                <c:pt idx="6">
                  <c:v>19.41</c:v>
                </c:pt>
                <c:pt idx="7">
                  <c:v>19.498999999999999</c:v>
                </c:pt>
                <c:pt idx="8">
                  <c:v>19.382999999999999</c:v>
                </c:pt>
                <c:pt idx="9">
                  <c:v>19.419</c:v>
                </c:pt>
                <c:pt idx="10">
                  <c:v>19.428000000000001</c:v>
                </c:pt>
                <c:pt idx="11">
                  <c:v>19.356999999999999</c:v>
                </c:pt>
                <c:pt idx="12">
                  <c:v>19.382999999999999</c:v>
                </c:pt>
                <c:pt idx="13">
                  <c:v>19.329999999999998</c:v>
                </c:pt>
                <c:pt idx="14">
                  <c:v>19.241</c:v>
                </c:pt>
                <c:pt idx="15">
                  <c:v>19.241</c:v>
                </c:pt>
                <c:pt idx="16">
                  <c:v>19.312000000000001</c:v>
                </c:pt>
                <c:pt idx="17">
                  <c:v>19.364999999999998</c:v>
                </c:pt>
                <c:pt idx="18">
                  <c:v>19.436</c:v>
                </c:pt>
                <c:pt idx="19">
                  <c:v>19.524999999999999</c:v>
                </c:pt>
                <c:pt idx="20">
                  <c:v>19.507000000000001</c:v>
                </c:pt>
                <c:pt idx="21">
                  <c:v>19.347999999999999</c:v>
                </c:pt>
                <c:pt idx="22">
                  <c:v>19.382999999999999</c:v>
                </c:pt>
                <c:pt idx="23">
                  <c:v>19.382999999999999</c:v>
                </c:pt>
                <c:pt idx="24">
                  <c:v>19.382999999999999</c:v>
                </c:pt>
                <c:pt idx="25">
                  <c:v>19.436</c:v>
                </c:pt>
                <c:pt idx="26">
                  <c:v>19.294</c:v>
                </c:pt>
                <c:pt idx="27">
                  <c:v>19.312000000000001</c:v>
                </c:pt>
                <c:pt idx="28">
                  <c:v>19.347999999999999</c:v>
                </c:pt>
                <c:pt idx="29">
                  <c:v>19.347999999999999</c:v>
                </c:pt>
                <c:pt idx="30">
                  <c:v>19.419</c:v>
                </c:pt>
                <c:pt idx="31">
                  <c:v>19.419</c:v>
                </c:pt>
                <c:pt idx="32">
                  <c:v>19.454000000000001</c:v>
                </c:pt>
                <c:pt idx="33">
                  <c:v>19.507000000000001</c:v>
                </c:pt>
                <c:pt idx="34">
                  <c:v>19.524999999999999</c:v>
                </c:pt>
                <c:pt idx="35">
                  <c:v>19.498000000000001</c:v>
                </c:pt>
                <c:pt idx="36">
                  <c:v>19.550999999999998</c:v>
                </c:pt>
                <c:pt idx="37">
                  <c:v>19.542999999999999</c:v>
                </c:pt>
                <c:pt idx="38">
                  <c:v>19.559999999999999</c:v>
                </c:pt>
                <c:pt idx="39">
                  <c:v>19.550999999999998</c:v>
                </c:pt>
                <c:pt idx="40">
                  <c:v>19.568999999999999</c:v>
                </c:pt>
                <c:pt idx="41">
                  <c:v>19.614000000000001</c:v>
                </c:pt>
                <c:pt idx="42">
                  <c:v>19.559999999999999</c:v>
                </c:pt>
                <c:pt idx="43">
                  <c:v>19.622</c:v>
                </c:pt>
                <c:pt idx="44">
                  <c:v>19.675000000000001</c:v>
                </c:pt>
                <c:pt idx="45">
                  <c:v>19.568999999999999</c:v>
                </c:pt>
                <c:pt idx="46">
                  <c:v>19.523</c:v>
                </c:pt>
                <c:pt idx="47">
                  <c:v>19.568999999999999</c:v>
                </c:pt>
                <c:pt idx="48">
                  <c:v>19.498000000000001</c:v>
                </c:pt>
                <c:pt idx="49">
                  <c:v>19.356000000000002</c:v>
                </c:pt>
                <c:pt idx="50">
                  <c:v>19.364000000000001</c:v>
                </c:pt>
                <c:pt idx="51">
                  <c:v>19.390999999999998</c:v>
                </c:pt>
                <c:pt idx="52">
                  <c:v>19.266999999999999</c:v>
                </c:pt>
                <c:pt idx="53">
                  <c:v>19.390999999999998</c:v>
                </c:pt>
                <c:pt idx="54">
                  <c:v>19.292999999999999</c:v>
                </c:pt>
                <c:pt idx="55">
                  <c:v>19.370999999999999</c:v>
                </c:pt>
                <c:pt idx="56">
                  <c:v>19.475999999999999</c:v>
                </c:pt>
                <c:pt idx="57">
                  <c:v>19.475999999999999</c:v>
                </c:pt>
                <c:pt idx="58">
                  <c:v>19.334</c:v>
                </c:pt>
                <c:pt idx="59">
                  <c:v>19.341999999999999</c:v>
                </c:pt>
                <c:pt idx="60">
                  <c:v>19.308</c:v>
                </c:pt>
                <c:pt idx="61">
                  <c:v>19.379000000000001</c:v>
                </c:pt>
                <c:pt idx="62">
                  <c:v>19.475999999999999</c:v>
                </c:pt>
                <c:pt idx="63">
                  <c:v>19.529</c:v>
                </c:pt>
                <c:pt idx="64">
                  <c:v>19.492999999999999</c:v>
                </c:pt>
                <c:pt idx="65">
                  <c:v>19.475999999999999</c:v>
                </c:pt>
                <c:pt idx="66">
                  <c:v>19.466000000000001</c:v>
                </c:pt>
                <c:pt idx="67">
                  <c:v>19.510999999999999</c:v>
                </c:pt>
                <c:pt idx="68">
                  <c:v>19.59</c:v>
                </c:pt>
                <c:pt idx="69">
                  <c:v>19.661000000000001</c:v>
                </c:pt>
                <c:pt idx="70">
                  <c:v>19.713999999999999</c:v>
                </c:pt>
                <c:pt idx="71">
                  <c:v>19.731999999999999</c:v>
                </c:pt>
                <c:pt idx="72">
                  <c:v>19.706</c:v>
                </c:pt>
                <c:pt idx="73">
                  <c:v>19.731999999999999</c:v>
                </c:pt>
                <c:pt idx="74">
                  <c:v>19.785</c:v>
                </c:pt>
                <c:pt idx="75">
                  <c:v>19.794</c:v>
                </c:pt>
                <c:pt idx="76">
                  <c:v>19.704999999999998</c:v>
                </c:pt>
                <c:pt idx="77">
                  <c:v>19.669</c:v>
                </c:pt>
                <c:pt idx="78">
                  <c:v>19.652000000000001</c:v>
                </c:pt>
                <c:pt idx="79">
                  <c:v>19.641999999999999</c:v>
                </c:pt>
                <c:pt idx="80">
                  <c:v>19.606000000000002</c:v>
                </c:pt>
                <c:pt idx="81">
                  <c:v>19.588999999999999</c:v>
                </c:pt>
                <c:pt idx="82">
                  <c:v>19.623999999999999</c:v>
                </c:pt>
                <c:pt idx="83">
                  <c:v>19.606000000000002</c:v>
                </c:pt>
                <c:pt idx="84">
                  <c:v>19.588999999999999</c:v>
                </c:pt>
                <c:pt idx="85">
                  <c:v>19.695</c:v>
                </c:pt>
                <c:pt idx="86">
                  <c:v>19.794</c:v>
                </c:pt>
                <c:pt idx="87">
                  <c:v>19.847000000000001</c:v>
                </c:pt>
                <c:pt idx="88">
                  <c:v>20.085000000000001</c:v>
                </c:pt>
                <c:pt idx="89">
                  <c:v>20.006</c:v>
                </c:pt>
                <c:pt idx="90">
                  <c:v>20.059999999999999</c:v>
                </c:pt>
                <c:pt idx="91">
                  <c:v>20.21</c:v>
                </c:pt>
                <c:pt idx="92">
                  <c:v>20.227</c:v>
                </c:pt>
                <c:pt idx="93">
                  <c:v>20.334</c:v>
                </c:pt>
                <c:pt idx="94">
                  <c:v>20.369</c:v>
                </c:pt>
                <c:pt idx="95">
                  <c:v>20.510999999999999</c:v>
                </c:pt>
                <c:pt idx="96">
                  <c:v>20.529</c:v>
                </c:pt>
                <c:pt idx="97">
                  <c:v>20.565000000000001</c:v>
                </c:pt>
                <c:pt idx="98">
                  <c:v>20.6</c:v>
                </c:pt>
                <c:pt idx="99">
                  <c:v>20.547000000000001</c:v>
                </c:pt>
                <c:pt idx="100">
                  <c:v>20.582000000000001</c:v>
                </c:pt>
                <c:pt idx="101">
                  <c:v>20.494</c:v>
                </c:pt>
                <c:pt idx="102">
                  <c:v>20.422999999999998</c:v>
                </c:pt>
                <c:pt idx="103">
                  <c:v>20.369</c:v>
                </c:pt>
                <c:pt idx="104">
                  <c:v>20.387</c:v>
                </c:pt>
                <c:pt idx="105">
                  <c:v>20.547000000000001</c:v>
                </c:pt>
                <c:pt idx="106">
                  <c:v>20.635999999999999</c:v>
                </c:pt>
                <c:pt idx="107">
                  <c:v>20.689</c:v>
                </c:pt>
                <c:pt idx="108">
                  <c:v>20.76</c:v>
                </c:pt>
                <c:pt idx="109">
                  <c:v>20.847999999999999</c:v>
                </c:pt>
                <c:pt idx="110">
                  <c:v>20.866</c:v>
                </c:pt>
                <c:pt idx="111">
                  <c:v>20.902000000000001</c:v>
                </c:pt>
                <c:pt idx="112">
                  <c:v>20.937000000000001</c:v>
                </c:pt>
                <c:pt idx="113">
                  <c:v>21.114999999999998</c:v>
                </c:pt>
                <c:pt idx="114">
                  <c:v>21.292000000000002</c:v>
                </c:pt>
                <c:pt idx="115">
                  <c:v>21.274000000000001</c:v>
                </c:pt>
                <c:pt idx="116">
                  <c:v>21.292000000000002</c:v>
                </c:pt>
                <c:pt idx="117">
                  <c:v>21.167999999999999</c:v>
                </c:pt>
                <c:pt idx="118">
                  <c:v>21.31</c:v>
                </c:pt>
                <c:pt idx="119">
                  <c:v>21.292000000000002</c:v>
                </c:pt>
                <c:pt idx="120">
                  <c:v>21.239000000000001</c:v>
                </c:pt>
                <c:pt idx="121">
                  <c:v>21.434000000000001</c:v>
                </c:pt>
                <c:pt idx="122">
                  <c:v>21.611000000000001</c:v>
                </c:pt>
                <c:pt idx="123">
                  <c:v>21.806999999999999</c:v>
                </c:pt>
                <c:pt idx="124">
                  <c:v>21.771000000000001</c:v>
                </c:pt>
                <c:pt idx="125">
                  <c:v>21.753</c:v>
                </c:pt>
                <c:pt idx="126">
                  <c:v>21.86</c:v>
                </c:pt>
                <c:pt idx="127">
                  <c:v>21.718</c:v>
                </c:pt>
                <c:pt idx="128">
                  <c:v>21.86</c:v>
                </c:pt>
                <c:pt idx="129">
                  <c:v>21.966000000000001</c:v>
                </c:pt>
                <c:pt idx="130">
                  <c:v>22.379000000000001</c:v>
                </c:pt>
                <c:pt idx="131">
                  <c:v>22.6</c:v>
                </c:pt>
                <c:pt idx="132">
                  <c:v>22.588999999999999</c:v>
                </c:pt>
                <c:pt idx="133">
                  <c:v>22.536000000000001</c:v>
                </c:pt>
                <c:pt idx="134">
                  <c:v>22.687000000000001</c:v>
                </c:pt>
                <c:pt idx="135">
                  <c:v>23.056000000000001</c:v>
                </c:pt>
                <c:pt idx="136">
                  <c:v>23.353999999999999</c:v>
                </c:pt>
                <c:pt idx="137">
                  <c:v>23.792999999999999</c:v>
                </c:pt>
                <c:pt idx="138">
                  <c:v>24.151</c:v>
                </c:pt>
                <c:pt idx="139">
                  <c:v>24.431999999999999</c:v>
                </c:pt>
                <c:pt idx="140">
                  <c:v>24.73</c:v>
                </c:pt>
                <c:pt idx="141">
                  <c:v>24.87</c:v>
                </c:pt>
                <c:pt idx="142">
                  <c:v>24.826000000000001</c:v>
                </c:pt>
                <c:pt idx="143">
                  <c:v>25.344000000000001</c:v>
                </c:pt>
                <c:pt idx="144">
                  <c:v>25.495000000000001</c:v>
                </c:pt>
                <c:pt idx="145">
                  <c:v>26.029</c:v>
                </c:pt>
                <c:pt idx="146">
                  <c:v>26.46</c:v>
                </c:pt>
                <c:pt idx="147">
                  <c:v>26.994</c:v>
                </c:pt>
                <c:pt idx="148">
                  <c:v>27.195</c:v>
                </c:pt>
                <c:pt idx="149">
                  <c:v>27.361999999999998</c:v>
                </c:pt>
                <c:pt idx="150">
                  <c:v>27.616</c:v>
                </c:pt>
                <c:pt idx="151">
                  <c:v>27.809000000000001</c:v>
                </c:pt>
                <c:pt idx="152">
                  <c:v>28.071999999999999</c:v>
                </c:pt>
                <c:pt idx="153">
                  <c:v>28.591000000000001</c:v>
                </c:pt>
                <c:pt idx="154">
                  <c:v>29.187999999999999</c:v>
                </c:pt>
                <c:pt idx="155">
                  <c:v>29.792000000000002</c:v>
                </c:pt>
                <c:pt idx="156">
                  <c:v>30.108000000000001</c:v>
                </c:pt>
                <c:pt idx="157">
                  <c:v>30.606000000000002</c:v>
                </c:pt>
                <c:pt idx="158">
                  <c:v>31.678000000000001</c:v>
                </c:pt>
                <c:pt idx="159">
                  <c:v>31.968</c:v>
                </c:pt>
                <c:pt idx="160">
                  <c:v>32.661999999999999</c:v>
                </c:pt>
                <c:pt idx="161">
                  <c:v>33.189</c:v>
                </c:pt>
                <c:pt idx="162">
                  <c:v>33.908000000000001</c:v>
                </c:pt>
                <c:pt idx="163">
                  <c:v>34.179000000000002</c:v>
                </c:pt>
                <c:pt idx="164">
                  <c:v>34.39</c:v>
                </c:pt>
                <c:pt idx="165">
                  <c:v>33.749000000000002</c:v>
                </c:pt>
                <c:pt idx="166">
                  <c:v>32.898000000000003</c:v>
                </c:pt>
                <c:pt idx="167">
                  <c:v>32.08</c:v>
                </c:pt>
                <c:pt idx="168">
                  <c:v>31.324999999999999</c:v>
                </c:pt>
                <c:pt idx="169">
                  <c:v>29.780999999999999</c:v>
                </c:pt>
                <c:pt idx="170">
                  <c:v>28.956</c:v>
                </c:pt>
                <c:pt idx="171">
                  <c:v>27.981000000000002</c:v>
                </c:pt>
                <c:pt idx="172">
                  <c:v>27.149000000000001</c:v>
                </c:pt>
                <c:pt idx="173">
                  <c:v>26.716999999999999</c:v>
                </c:pt>
                <c:pt idx="174">
                  <c:v>26.015000000000001</c:v>
                </c:pt>
                <c:pt idx="175">
                  <c:v>25.786999999999999</c:v>
                </c:pt>
                <c:pt idx="176">
                  <c:v>25.657</c:v>
                </c:pt>
                <c:pt idx="177">
                  <c:v>25.376000000000001</c:v>
                </c:pt>
                <c:pt idx="178">
                  <c:v>25.411000000000001</c:v>
                </c:pt>
                <c:pt idx="179">
                  <c:v>25.524000000000001</c:v>
                </c:pt>
                <c:pt idx="180">
                  <c:v>25.408999999999999</c:v>
                </c:pt>
                <c:pt idx="181">
                  <c:v>25.294</c:v>
                </c:pt>
                <c:pt idx="182">
                  <c:v>25.004999999999999</c:v>
                </c:pt>
                <c:pt idx="183">
                  <c:v>25.015000000000001</c:v>
                </c:pt>
                <c:pt idx="184">
                  <c:v>24.908999999999999</c:v>
                </c:pt>
                <c:pt idx="185">
                  <c:v>24.664000000000001</c:v>
                </c:pt>
                <c:pt idx="186">
                  <c:v>24.436</c:v>
                </c:pt>
                <c:pt idx="187">
                  <c:v>24.05</c:v>
                </c:pt>
                <c:pt idx="188">
                  <c:v>23.9</c:v>
                </c:pt>
                <c:pt idx="189">
                  <c:v>24.004999999999999</c:v>
                </c:pt>
                <c:pt idx="190">
                  <c:v>23.882000000000001</c:v>
                </c:pt>
                <c:pt idx="191">
                  <c:v>24.004999999999999</c:v>
                </c:pt>
                <c:pt idx="192">
                  <c:v>23.925000000000001</c:v>
                </c:pt>
                <c:pt idx="193">
                  <c:v>24.013000000000002</c:v>
                </c:pt>
                <c:pt idx="194">
                  <c:v>24.170999999999999</c:v>
                </c:pt>
                <c:pt idx="195">
                  <c:v>24.233000000000001</c:v>
                </c:pt>
                <c:pt idx="196">
                  <c:v>24.303000000000001</c:v>
                </c:pt>
                <c:pt idx="197">
                  <c:v>24.268000000000001</c:v>
                </c:pt>
                <c:pt idx="198">
                  <c:v>24.381</c:v>
                </c:pt>
                <c:pt idx="199">
                  <c:v>24.626999999999999</c:v>
                </c:pt>
                <c:pt idx="200">
                  <c:v>24.943000000000001</c:v>
                </c:pt>
                <c:pt idx="201">
                  <c:v>24.97</c:v>
                </c:pt>
                <c:pt idx="202">
                  <c:v>25.093</c:v>
                </c:pt>
                <c:pt idx="203">
                  <c:v>25.023</c:v>
                </c:pt>
                <c:pt idx="204">
                  <c:v>24.724</c:v>
                </c:pt>
                <c:pt idx="205">
                  <c:v>24.9</c:v>
                </c:pt>
                <c:pt idx="206">
                  <c:v>25.452000000000002</c:v>
                </c:pt>
                <c:pt idx="207">
                  <c:v>25.715</c:v>
                </c:pt>
                <c:pt idx="208">
                  <c:v>25.591999999999999</c:v>
                </c:pt>
                <c:pt idx="209">
                  <c:v>25.663</c:v>
                </c:pt>
                <c:pt idx="210">
                  <c:v>25.216000000000001</c:v>
                </c:pt>
                <c:pt idx="211">
                  <c:v>25.004999999999999</c:v>
                </c:pt>
                <c:pt idx="212">
                  <c:v>24.75</c:v>
                </c:pt>
                <c:pt idx="213">
                  <c:v>24.696999999999999</c:v>
                </c:pt>
                <c:pt idx="214">
                  <c:v>24.768000000000001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2BA0-41A6-97A8-78DF43F4E361}"/>
            </c:ext>
          </c:extLst>
        </c:ser>
        <c:ser>
          <c:idx val="1"/>
          <c:order val="1"/>
          <c:tx>
            <c:strRef>
              <c:f>Test!$J$50:$L$50</c:f>
              <c:strCache>
                <c:ptCount val="1"/>
                <c:pt idx="0">
                  <c:v>ths2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Meas!$B$2:$B$7001</c:f>
              <c:numCache>
                <c:formatCode>0.00</c:formatCode>
                <c:ptCount val="7000"/>
                <c:pt idx="0">
                  <c:v>0</c:v>
                </c:pt>
                <c:pt idx="1">
                  <c:v>8.4000007482245564E-2</c:v>
                </c:pt>
                <c:pt idx="2">
                  <c:v>0.1688333333004266</c:v>
                </c:pt>
                <c:pt idx="3">
                  <c:v>0.25250000297091901</c:v>
                </c:pt>
                <c:pt idx="4">
                  <c:v>0.33666667412035167</c:v>
                </c:pt>
                <c:pt idx="5">
                  <c:v>0.42050000745803118</c:v>
                </c:pt>
                <c:pt idx="6">
                  <c:v>0.50416666665114462</c:v>
                </c:pt>
                <c:pt idx="7">
                  <c:v>0.59100000886246562</c:v>
                </c:pt>
                <c:pt idx="8">
                  <c:v>0.67533333320170641</c:v>
                </c:pt>
                <c:pt idx="9">
                  <c:v>0.75950000435113907</c:v>
                </c:pt>
                <c:pt idx="10">
                  <c:v>0.84316667402163148</c:v>
                </c:pt>
                <c:pt idx="11">
                  <c:v>0.92700000735931098</c:v>
                </c:pt>
                <c:pt idx="12">
                  <c:v>1.0111666680313647</c:v>
                </c:pt>
                <c:pt idx="13">
                  <c:v>1.0979999997653067</c:v>
                </c:pt>
                <c:pt idx="14">
                  <c:v>1.1816666694357991</c:v>
                </c:pt>
                <c:pt idx="15">
                  <c:v>1.2655000027734786</c:v>
                </c:pt>
                <c:pt idx="16">
                  <c:v>1.349166672443971</c:v>
                </c:pt>
                <c:pt idx="17">
                  <c:v>1.4335000072605908</c:v>
                </c:pt>
                <c:pt idx="18">
                  <c:v>1.5171666664537042</c:v>
                </c:pt>
                <c:pt idx="19">
                  <c:v>1.603500007186085</c:v>
                </c:pt>
                <c:pt idx="20">
                  <c:v>1.6871666663791984</c:v>
                </c:pt>
                <c:pt idx="21">
                  <c:v>1.7715000011958182</c:v>
                </c:pt>
                <c:pt idx="22">
                  <c:v>1.8556666723452508</c:v>
                </c:pt>
                <c:pt idx="23">
                  <c:v>1.9398333330173045</c:v>
                </c:pt>
                <c:pt idx="24">
                  <c:v>2.023666666354984</c:v>
                </c:pt>
                <c:pt idx="25">
                  <c:v>2.1100000070873648</c:v>
                </c:pt>
                <c:pt idx="26">
                  <c:v>2.1941666677594185</c:v>
                </c:pt>
                <c:pt idx="27">
                  <c:v>2.2778333374299109</c:v>
                </c:pt>
                <c:pt idx="28">
                  <c:v>2.3616666707675904</c:v>
                </c:pt>
                <c:pt idx="29">
                  <c:v>2.4453333404380828</c:v>
                </c:pt>
                <c:pt idx="30">
                  <c:v>2.5289999996311963</c:v>
                </c:pt>
                <c:pt idx="31">
                  <c:v>2.6158333418425173</c:v>
                </c:pt>
                <c:pt idx="32">
                  <c:v>2.700166666181758</c:v>
                </c:pt>
                <c:pt idx="33">
                  <c:v>2.7838333358522505</c:v>
                </c:pt>
                <c:pt idx="34">
                  <c:v>2.8681666706688702</c:v>
                </c:pt>
                <c:pt idx="35">
                  <c:v>2.9523333418183029</c:v>
                </c:pt>
                <c:pt idx="36">
                  <c:v>3.0360000010114163</c:v>
                </c:pt>
                <c:pt idx="37">
                  <c:v>3.1228333327453583</c:v>
                </c:pt>
                <c:pt idx="38">
                  <c:v>3.2066666660830379</c:v>
                </c:pt>
                <c:pt idx="39">
                  <c:v>3.2903333357535303</c:v>
                </c:pt>
                <c:pt idx="40">
                  <c:v>3.3740000054240227</c:v>
                </c:pt>
                <c:pt idx="41">
                  <c:v>3.4578333387617022</c:v>
                </c:pt>
                <c:pt idx="42">
                  <c:v>3.5415000084321946</c:v>
                </c:pt>
                <c:pt idx="43">
                  <c:v>3.6283333401661366</c:v>
                </c:pt>
                <c:pt idx="44">
                  <c:v>3.7119999993592501</c:v>
                </c:pt>
                <c:pt idx="45">
                  <c:v>3.7958333326969296</c:v>
                </c:pt>
                <c:pt idx="46">
                  <c:v>3.879500002367422</c:v>
                </c:pt>
                <c:pt idx="47">
                  <c:v>3.9638333371840417</c:v>
                </c:pt>
                <c:pt idx="48">
                  <c:v>4.0476666705217212</c:v>
                </c:pt>
                <c:pt idx="49">
                  <c:v>4.1343333385884762</c:v>
                </c:pt>
                <c:pt idx="50">
                  <c:v>4.2180000082589686</c:v>
                </c:pt>
                <c:pt idx="51">
                  <c:v>4.3018333415966481</c:v>
                </c:pt>
                <c:pt idx="52">
                  <c:v>4.3856666749343276</c:v>
                </c:pt>
                <c:pt idx="53">
                  <c:v>4.4696666719391942</c:v>
                </c:pt>
                <c:pt idx="54">
                  <c:v>4.5535000052768737</c:v>
                </c:pt>
                <c:pt idx="55">
                  <c:v>4.6403333370108157</c:v>
                </c:pt>
                <c:pt idx="56">
                  <c:v>4.7255000006407499</c:v>
                </c:pt>
                <c:pt idx="57">
                  <c:v>4.812333332374692</c:v>
                </c:pt>
                <c:pt idx="58">
                  <c:v>4.899166674586013</c:v>
                </c:pt>
                <c:pt idx="59">
                  <c:v>4.9830000079236925</c:v>
                </c:pt>
                <c:pt idx="60">
                  <c:v>5.0731666653882712</c:v>
                </c:pt>
                <c:pt idx="61">
                  <c:v>5.1568333350587636</c:v>
                </c:pt>
                <c:pt idx="62">
                  <c:v>5.2425000001676381</c:v>
                </c:pt>
                <c:pt idx="63">
                  <c:v>5.3266666713170707</c:v>
                </c:pt>
                <c:pt idx="64">
                  <c:v>5.4103333409875631</c:v>
                </c:pt>
                <c:pt idx="65">
                  <c:v>5.4941666743252426</c:v>
                </c:pt>
                <c:pt idx="66">
                  <c:v>5.5778333335183561</c:v>
                </c:pt>
                <c:pt idx="67">
                  <c:v>5.6646666652522981</c:v>
                </c:pt>
                <c:pt idx="68">
                  <c:v>5.7483333349227905</c:v>
                </c:pt>
                <c:pt idx="69">
                  <c:v>5.83216666826047</c:v>
                </c:pt>
                <c:pt idx="70">
                  <c:v>5.9158333379309624</c:v>
                </c:pt>
                <c:pt idx="71">
                  <c:v>5.9999999986030161</c:v>
                </c:pt>
                <c:pt idx="72">
                  <c:v>6.0838333319406956</c:v>
                </c:pt>
                <c:pt idx="73">
                  <c:v>6.1706666741520166</c:v>
                </c:pt>
                <c:pt idx="74">
                  <c:v>6.2543333333451301</c:v>
                </c:pt>
                <c:pt idx="75">
                  <c:v>6.3383333408273757</c:v>
                </c:pt>
                <c:pt idx="76">
                  <c:v>6.4223333378322423</c:v>
                </c:pt>
                <c:pt idx="77">
                  <c:v>6.5069999999832362</c:v>
                </c:pt>
                <c:pt idx="78">
                  <c:v>6.5913333347998559</c:v>
                </c:pt>
                <c:pt idx="79">
                  <c:v>6.678166666533798</c:v>
                </c:pt>
                <c:pt idx="80">
                  <c:v>6.7623333376832306</c:v>
                </c:pt>
                <c:pt idx="81">
                  <c:v>6.8466666724998504</c:v>
                </c:pt>
                <c:pt idx="82">
                  <c:v>6.9303333421703428</c:v>
                </c:pt>
                <c:pt idx="83">
                  <c:v>7.0140000013634562</c:v>
                </c:pt>
                <c:pt idx="84">
                  <c:v>7.0978333347011358</c:v>
                </c:pt>
                <c:pt idx="85">
                  <c:v>7.1846666664350778</c:v>
                </c:pt>
                <c:pt idx="86">
                  <c:v>7.2681666724383831</c:v>
                </c:pt>
                <c:pt idx="87">
                  <c:v>7.3551666678395122</c:v>
                </c:pt>
                <c:pt idx="88">
                  <c:v>7.4428333388641477</c:v>
                </c:pt>
                <c:pt idx="89">
                  <c:v>7.5304999994114041</c:v>
                </c:pt>
                <c:pt idx="90">
                  <c:v>7.6178333326242864</c:v>
                </c:pt>
                <c:pt idx="91">
                  <c:v>7.7025000052526593</c:v>
                </c:pt>
                <c:pt idx="92">
                  <c:v>7.7858333371113986</c:v>
                </c:pt>
                <c:pt idx="93">
                  <c:v>7.8720000036992133</c:v>
                </c:pt>
                <c:pt idx="94">
                  <c:v>7.9553333355579525</c:v>
                </c:pt>
                <c:pt idx="95">
                  <c:v>8.0426666687708348</c:v>
                </c:pt>
                <c:pt idx="96">
                  <c:v>8.1263333384413272</c:v>
                </c:pt>
                <c:pt idx="97">
                  <c:v>8.2136666716542095</c:v>
                </c:pt>
                <c:pt idx="98">
                  <c:v>8.2970000035129488</c:v>
                </c:pt>
                <c:pt idx="99">
                  <c:v>8.3811666746623814</c:v>
                </c:pt>
                <c:pt idx="100">
                  <c:v>8.465166671667248</c:v>
                </c:pt>
                <c:pt idx="101">
                  <c:v>8.5491666686721146</c:v>
                </c:pt>
                <c:pt idx="102">
                  <c:v>8.632833338342607</c:v>
                </c:pt>
                <c:pt idx="103">
                  <c:v>8.7201666715554893</c:v>
                </c:pt>
                <c:pt idx="104">
                  <c:v>8.8045000063721091</c:v>
                </c:pt>
                <c:pt idx="105">
                  <c:v>8.8885000033769757</c:v>
                </c:pt>
                <c:pt idx="106">
                  <c:v>8.9723333367146552</c:v>
                </c:pt>
                <c:pt idx="107">
                  <c:v>9.0561666700523347</c:v>
                </c:pt>
                <c:pt idx="108">
                  <c:v>9.1398333397228271</c:v>
                </c:pt>
                <c:pt idx="109">
                  <c:v>9.2271666729357094</c:v>
                </c:pt>
                <c:pt idx="110">
                  <c:v>9.3115000077523291</c:v>
                </c:pt>
                <c:pt idx="111">
                  <c:v>9.3951666669454426</c:v>
                </c:pt>
                <c:pt idx="112">
                  <c:v>9.478833336615935</c:v>
                </c:pt>
                <c:pt idx="113">
                  <c:v>9.5631666714325547</c:v>
                </c:pt>
                <c:pt idx="114">
                  <c:v>9.6473333321046084</c:v>
                </c:pt>
                <c:pt idx="115">
                  <c:v>9.7346666653174907</c:v>
                </c:pt>
                <c:pt idx="116">
                  <c:v>9.8184999986551702</c:v>
                </c:pt>
                <c:pt idx="117">
                  <c:v>9.9025000061374158</c:v>
                </c:pt>
                <c:pt idx="118">
                  <c:v>9.9863333394750953</c:v>
                </c:pt>
                <c:pt idx="119">
                  <c:v>10.070166672812775</c:v>
                </c:pt>
                <c:pt idx="120">
                  <c:v>10.154166669817641</c:v>
                </c:pt>
                <c:pt idx="121">
                  <c:v>10.241166665218771</c:v>
                </c:pt>
                <c:pt idx="122">
                  <c:v>10.325666674179956</c:v>
                </c:pt>
                <c:pt idx="123">
                  <c:v>10.409666671184823</c:v>
                </c:pt>
                <c:pt idx="124">
                  <c:v>10.493333340855315</c:v>
                </c:pt>
                <c:pt idx="125">
                  <c:v>10.577166674192995</c:v>
                </c:pt>
                <c:pt idx="126">
                  <c:v>10.661166671197861</c:v>
                </c:pt>
                <c:pt idx="127">
                  <c:v>10.745166668202728</c:v>
                </c:pt>
                <c:pt idx="128">
                  <c:v>10.832166674081236</c:v>
                </c:pt>
                <c:pt idx="129">
                  <c:v>10.916166671086103</c:v>
                </c:pt>
                <c:pt idx="130">
                  <c:v>10.999833340756595</c:v>
                </c:pt>
                <c:pt idx="131">
                  <c:v>11.084166665095836</c:v>
                </c:pt>
                <c:pt idx="132">
                  <c:v>11.168333336245269</c:v>
                </c:pt>
                <c:pt idx="133">
                  <c:v>11.252166669582948</c:v>
                </c:pt>
                <c:pt idx="134">
                  <c:v>11.33950000279583</c:v>
                </c:pt>
                <c:pt idx="135">
                  <c:v>11.423666673945263</c:v>
                </c:pt>
                <c:pt idx="136">
                  <c:v>11.50866667390801</c:v>
                </c:pt>
                <c:pt idx="137">
                  <c:v>11.599000005517155</c:v>
                </c:pt>
                <c:pt idx="138">
                  <c:v>11.683166666189209</c:v>
                </c:pt>
                <c:pt idx="139">
                  <c:v>11.767166673671454</c:v>
                </c:pt>
                <c:pt idx="140">
                  <c:v>11.854833334218711</c:v>
                </c:pt>
                <c:pt idx="141">
                  <c:v>11.93866666755639</c:v>
                </c:pt>
                <c:pt idx="142">
                  <c:v>12.022666675038636</c:v>
                </c:pt>
                <c:pt idx="143">
                  <c:v>12.106999999377877</c:v>
                </c:pt>
                <c:pt idx="144">
                  <c:v>12.191166670527309</c:v>
                </c:pt>
                <c:pt idx="145">
                  <c:v>12.275500005343929</c:v>
                </c:pt>
                <c:pt idx="146">
                  <c:v>12.362833338556811</c:v>
                </c:pt>
                <c:pt idx="147">
                  <c:v>12.446999999228865</c:v>
                </c:pt>
                <c:pt idx="148">
                  <c:v>12.531333334045485</c:v>
                </c:pt>
                <c:pt idx="149">
                  <c:v>12.615500005194917</c:v>
                </c:pt>
                <c:pt idx="150">
                  <c:v>12.699833340011537</c:v>
                </c:pt>
                <c:pt idx="151">
                  <c:v>12.784500002162531</c:v>
                </c:pt>
                <c:pt idx="152">
                  <c:v>12.871833335375413</c:v>
                </c:pt>
                <c:pt idx="153">
                  <c:v>12.956166670192033</c:v>
                </c:pt>
                <c:pt idx="154">
                  <c:v>13.040833332343027</c:v>
                </c:pt>
                <c:pt idx="155">
                  <c:v>13.125166667159647</c:v>
                </c:pt>
                <c:pt idx="156">
                  <c:v>13.209333338309079</c:v>
                </c:pt>
                <c:pt idx="157">
                  <c:v>13.293666673125699</c:v>
                </c:pt>
                <c:pt idx="158">
                  <c:v>13.381000006338581</c:v>
                </c:pt>
                <c:pt idx="159">
                  <c:v>13.464666665531695</c:v>
                </c:pt>
                <c:pt idx="160">
                  <c:v>13.549000000348315</c:v>
                </c:pt>
                <c:pt idx="161">
                  <c:v>13.633166671497747</c:v>
                </c:pt>
                <c:pt idx="162">
                  <c:v>13.717333332169801</c:v>
                </c:pt>
                <c:pt idx="163">
                  <c:v>13.801666666986421</c:v>
                </c:pt>
                <c:pt idx="164">
                  <c:v>13.889500001678243</c:v>
                </c:pt>
                <c:pt idx="165">
                  <c:v>13.973833336494863</c:v>
                </c:pt>
                <c:pt idx="166">
                  <c:v>14.058000007644296</c:v>
                </c:pt>
                <c:pt idx="167">
                  <c:v>14.142333331983536</c:v>
                </c:pt>
                <c:pt idx="168">
                  <c:v>14.227000004611909</c:v>
                </c:pt>
                <c:pt idx="169">
                  <c:v>14.311333339428529</c:v>
                </c:pt>
                <c:pt idx="170">
                  <c:v>14.398666672641411</c:v>
                </c:pt>
                <c:pt idx="171">
                  <c:v>14.482833333313465</c:v>
                </c:pt>
                <c:pt idx="172">
                  <c:v>14.567666669609025</c:v>
                </c:pt>
                <c:pt idx="173">
                  <c:v>14.651833340758458</c:v>
                </c:pt>
                <c:pt idx="174">
                  <c:v>14.736166665097699</c:v>
                </c:pt>
                <c:pt idx="175">
                  <c:v>14.820333336247131</c:v>
                </c:pt>
                <c:pt idx="176">
                  <c:v>14.903833331773058</c:v>
                </c:pt>
                <c:pt idx="177">
                  <c:v>14.987833339255303</c:v>
                </c:pt>
                <c:pt idx="178">
                  <c:v>15.071499998448417</c:v>
                </c:pt>
                <c:pt idx="179">
                  <c:v>15.155666669597849</c:v>
                </c:pt>
                <c:pt idx="180">
                  <c:v>15.240000004414469</c:v>
                </c:pt>
                <c:pt idx="181">
                  <c:v>15.324166665086523</c:v>
                </c:pt>
                <c:pt idx="182">
                  <c:v>15.408166672568768</c:v>
                </c:pt>
                <c:pt idx="183">
                  <c:v>15.491666668094695</c:v>
                </c:pt>
                <c:pt idx="184">
                  <c:v>15.576333340723068</c:v>
                </c:pt>
                <c:pt idx="185">
                  <c:v>15.660666675539687</c:v>
                </c:pt>
                <c:pt idx="186">
                  <c:v>15.744833336211741</c:v>
                </c:pt>
                <c:pt idx="187">
                  <c:v>15.829166671028361</c:v>
                </c:pt>
                <c:pt idx="188">
                  <c:v>15.913833333179355</c:v>
                </c:pt>
                <c:pt idx="189">
                  <c:v>15.998166667995974</c:v>
                </c:pt>
                <c:pt idx="190">
                  <c:v>16.08166667399928</c:v>
                </c:pt>
                <c:pt idx="191">
                  <c:v>16.165500007336959</c:v>
                </c:pt>
                <c:pt idx="192">
                  <c:v>16.249833342153579</c:v>
                </c:pt>
                <c:pt idx="193">
                  <c:v>16.333833339158446</c:v>
                </c:pt>
                <c:pt idx="194">
                  <c:v>16.417833336163312</c:v>
                </c:pt>
                <c:pt idx="195">
                  <c:v>16.502333334647119</c:v>
                </c:pt>
                <c:pt idx="196">
                  <c:v>16.585666666505858</c:v>
                </c:pt>
                <c:pt idx="197">
                  <c:v>16.670000001322478</c:v>
                </c:pt>
                <c:pt idx="198">
                  <c:v>16.754166672471911</c:v>
                </c:pt>
                <c:pt idx="199">
                  <c:v>16.83850000728853</c:v>
                </c:pt>
                <c:pt idx="200">
                  <c:v>16.922666667960584</c:v>
                </c:pt>
                <c:pt idx="201">
                  <c:v>17.007000002777204</c:v>
                </c:pt>
                <c:pt idx="202">
                  <c:v>17.090333334635943</c:v>
                </c:pt>
                <c:pt idx="203">
                  <c:v>17.17533333459869</c:v>
                </c:pt>
                <c:pt idx="204">
                  <c:v>17.260666672373191</c:v>
                </c:pt>
                <c:pt idx="205">
                  <c:v>17.345999999670312</c:v>
                </c:pt>
                <c:pt idx="206">
                  <c:v>17.431333337444812</c:v>
                </c:pt>
                <c:pt idx="207">
                  <c:v>17.516500001074746</c:v>
                </c:pt>
                <c:pt idx="208">
                  <c:v>17.600999999558553</c:v>
                </c:pt>
                <c:pt idx="209">
                  <c:v>17.685500008519739</c:v>
                </c:pt>
                <c:pt idx="210">
                  <c:v>17.77083333581686</c:v>
                </c:pt>
                <c:pt idx="211">
                  <c:v>17.855000006966293</c:v>
                </c:pt>
                <c:pt idx="212">
                  <c:v>17.939333341782913</c:v>
                </c:pt>
                <c:pt idx="213">
                  <c:v>18.023500002454966</c:v>
                </c:pt>
                <c:pt idx="214">
                  <c:v>18.107000008458272</c:v>
                </c:pt>
              </c:numCache>
            </c:numRef>
          </c:xVal>
          <c:yVal>
            <c:numRef>
              <c:f>Meas!$AU$2:$AU$7001</c:f>
              <c:numCache>
                <c:formatCode>General</c:formatCode>
                <c:ptCount val="7000"/>
                <c:pt idx="0">
                  <c:v>21.504000000000001</c:v>
                </c:pt>
                <c:pt idx="1">
                  <c:v>21.477</c:v>
                </c:pt>
                <c:pt idx="2">
                  <c:v>21.521999999999998</c:v>
                </c:pt>
                <c:pt idx="3">
                  <c:v>21.495999999999999</c:v>
                </c:pt>
                <c:pt idx="4">
                  <c:v>21.486000000000001</c:v>
                </c:pt>
                <c:pt idx="5">
                  <c:v>21.504000000000001</c:v>
                </c:pt>
                <c:pt idx="6">
                  <c:v>21.451000000000001</c:v>
                </c:pt>
                <c:pt idx="7">
                  <c:v>21.504000000000001</c:v>
                </c:pt>
                <c:pt idx="8">
                  <c:v>21.459</c:v>
                </c:pt>
                <c:pt idx="9">
                  <c:v>21.565000000000001</c:v>
                </c:pt>
                <c:pt idx="10">
                  <c:v>21.54</c:v>
                </c:pt>
                <c:pt idx="11">
                  <c:v>21.451000000000001</c:v>
                </c:pt>
                <c:pt idx="12">
                  <c:v>21.459</c:v>
                </c:pt>
                <c:pt idx="13">
                  <c:v>21.512</c:v>
                </c:pt>
                <c:pt idx="14">
                  <c:v>21.512</c:v>
                </c:pt>
                <c:pt idx="15">
                  <c:v>21.477</c:v>
                </c:pt>
                <c:pt idx="16">
                  <c:v>21.459</c:v>
                </c:pt>
                <c:pt idx="17">
                  <c:v>21.459</c:v>
                </c:pt>
                <c:pt idx="18">
                  <c:v>21.53</c:v>
                </c:pt>
                <c:pt idx="19">
                  <c:v>21.494</c:v>
                </c:pt>
                <c:pt idx="20">
                  <c:v>21.582999999999998</c:v>
                </c:pt>
                <c:pt idx="21">
                  <c:v>21.388000000000002</c:v>
                </c:pt>
                <c:pt idx="22">
                  <c:v>21.477</c:v>
                </c:pt>
                <c:pt idx="23">
                  <c:v>21.459</c:v>
                </c:pt>
                <c:pt idx="24">
                  <c:v>21.494</c:v>
                </c:pt>
                <c:pt idx="25">
                  <c:v>21.53</c:v>
                </c:pt>
                <c:pt idx="26">
                  <c:v>21.53</c:v>
                </c:pt>
                <c:pt idx="27">
                  <c:v>21.512</c:v>
                </c:pt>
                <c:pt idx="28">
                  <c:v>21.477</c:v>
                </c:pt>
                <c:pt idx="29">
                  <c:v>21.477</c:v>
                </c:pt>
                <c:pt idx="30">
                  <c:v>21.440999999999999</c:v>
                </c:pt>
                <c:pt idx="31">
                  <c:v>21.440999999999999</c:v>
                </c:pt>
                <c:pt idx="32">
                  <c:v>21.459</c:v>
                </c:pt>
                <c:pt idx="33">
                  <c:v>21.512</c:v>
                </c:pt>
                <c:pt idx="34">
                  <c:v>21.459</c:v>
                </c:pt>
                <c:pt idx="35">
                  <c:v>21.503</c:v>
                </c:pt>
                <c:pt idx="36">
                  <c:v>21.449000000000002</c:v>
                </c:pt>
                <c:pt idx="37">
                  <c:v>21.477</c:v>
                </c:pt>
                <c:pt idx="38">
                  <c:v>21.422999999999998</c:v>
                </c:pt>
                <c:pt idx="39">
                  <c:v>21.431999999999999</c:v>
                </c:pt>
                <c:pt idx="40">
                  <c:v>21.52</c:v>
                </c:pt>
                <c:pt idx="41">
                  <c:v>21.477</c:v>
                </c:pt>
                <c:pt idx="42">
                  <c:v>21.405999999999999</c:v>
                </c:pt>
                <c:pt idx="43">
                  <c:v>21.431999999999999</c:v>
                </c:pt>
                <c:pt idx="44">
                  <c:v>21.503</c:v>
                </c:pt>
                <c:pt idx="45">
                  <c:v>21.484999999999999</c:v>
                </c:pt>
                <c:pt idx="46">
                  <c:v>21.475000000000001</c:v>
                </c:pt>
                <c:pt idx="47">
                  <c:v>21.484999999999999</c:v>
                </c:pt>
                <c:pt idx="48">
                  <c:v>21.466999999999999</c:v>
                </c:pt>
                <c:pt idx="49">
                  <c:v>21.414000000000001</c:v>
                </c:pt>
                <c:pt idx="50">
                  <c:v>21.510999999999999</c:v>
                </c:pt>
                <c:pt idx="51">
                  <c:v>21.466999999999999</c:v>
                </c:pt>
                <c:pt idx="52">
                  <c:v>21.431999999999999</c:v>
                </c:pt>
                <c:pt idx="53">
                  <c:v>21.556000000000001</c:v>
                </c:pt>
                <c:pt idx="54">
                  <c:v>21.457000000000001</c:v>
                </c:pt>
                <c:pt idx="55">
                  <c:v>21.5</c:v>
                </c:pt>
                <c:pt idx="56">
                  <c:v>21.498000000000001</c:v>
                </c:pt>
                <c:pt idx="57">
                  <c:v>21.463000000000001</c:v>
                </c:pt>
                <c:pt idx="58">
                  <c:v>21.463000000000001</c:v>
                </c:pt>
                <c:pt idx="59">
                  <c:v>21.452999999999999</c:v>
                </c:pt>
                <c:pt idx="60">
                  <c:v>21.419</c:v>
                </c:pt>
                <c:pt idx="61">
                  <c:v>21.472999999999999</c:v>
                </c:pt>
                <c:pt idx="62">
                  <c:v>21.533999999999999</c:v>
                </c:pt>
                <c:pt idx="63">
                  <c:v>21.481000000000002</c:v>
                </c:pt>
                <c:pt idx="64">
                  <c:v>21.445</c:v>
                </c:pt>
                <c:pt idx="65">
                  <c:v>21.515999999999998</c:v>
                </c:pt>
                <c:pt idx="66">
                  <c:v>21.489000000000001</c:v>
                </c:pt>
                <c:pt idx="67">
                  <c:v>21.463000000000001</c:v>
                </c:pt>
                <c:pt idx="68">
                  <c:v>21.524000000000001</c:v>
                </c:pt>
                <c:pt idx="69">
                  <c:v>21.489000000000001</c:v>
                </c:pt>
                <c:pt idx="70">
                  <c:v>21.506</c:v>
                </c:pt>
                <c:pt idx="71">
                  <c:v>21.506</c:v>
                </c:pt>
                <c:pt idx="72">
                  <c:v>21.463000000000001</c:v>
                </c:pt>
                <c:pt idx="73">
                  <c:v>21.489000000000001</c:v>
                </c:pt>
                <c:pt idx="74">
                  <c:v>21.489000000000001</c:v>
                </c:pt>
                <c:pt idx="75">
                  <c:v>21.585999999999999</c:v>
                </c:pt>
                <c:pt idx="76">
                  <c:v>21.460999999999999</c:v>
                </c:pt>
                <c:pt idx="77">
                  <c:v>21.425999999999998</c:v>
                </c:pt>
                <c:pt idx="78">
                  <c:v>21.460999999999999</c:v>
                </c:pt>
                <c:pt idx="79">
                  <c:v>21.469000000000001</c:v>
                </c:pt>
                <c:pt idx="80">
                  <c:v>21.452000000000002</c:v>
                </c:pt>
                <c:pt idx="81">
                  <c:v>21.504999999999999</c:v>
                </c:pt>
                <c:pt idx="82">
                  <c:v>21.486999999999998</c:v>
                </c:pt>
                <c:pt idx="83">
                  <c:v>21.486999999999998</c:v>
                </c:pt>
                <c:pt idx="84">
                  <c:v>21.486999999999998</c:v>
                </c:pt>
                <c:pt idx="85">
                  <c:v>21.486999999999998</c:v>
                </c:pt>
                <c:pt idx="86">
                  <c:v>21.497</c:v>
                </c:pt>
                <c:pt idx="87">
                  <c:v>21.478999999999999</c:v>
                </c:pt>
                <c:pt idx="88">
                  <c:v>21.523</c:v>
                </c:pt>
                <c:pt idx="89">
                  <c:v>21.478999999999999</c:v>
                </c:pt>
                <c:pt idx="90">
                  <c:v>21.515000000000001</c:v>
                </c:pt>
                <c:pt idx="91">
                  <c:v>21.523</c:v>
                </c:pt>
                <c:pt idx="92">
                  <c:v>21.504999999999999</c:v>
                </c:pt>
                <c:pt idx="93">
                  <c:v>21.594000000000001</c:v>
                </c:pt>
                <c:pt idx="94">
                  <c:v>21.504999999999999</c:v>
                </c:pt>
                <c:pt idx="95">
                  <c:v>21.594000000000001</c:v>
                </c:pt>
                <c:pt idx="96">
                  <c:v>21.594000000000001</c:v>
                </c:pt>
                <c:pt idx="97">
                  <c:v>21.523</c:v>
                </c:pt>
                <c:pt idx="98">
                  <c:v>21.576000000000001</c:v>
                </c:pt>
                <c:pt idx="99">
                  <c:v>21.594000000000001</c:v>
                </c:pt>
                <c:pt idx="100">
                  <c:v>21.611000000000001</c:v>
                </c:pt>
                <c:pt idx="101">
                  <c:v>21.523</c:v>
                </c:pt>
                <c:pt idx="102">
                  <c:v>21.594000000000001</c:v>
                </c:pt>
                <c:pt idx="103">
                  <c:v>21.611000000000001</c:v>
                </c:pt>
                <c:pt idx="104">
                  <c:v>21.558</c:v>
                </c:pt>
                <c:pt idx="105">
                  <c:v>21.611000000000001</c:v>
                </c:pt>
                <c:pt idx="106">
                  <c:v>21.681999999999999</c:v>
                </c:pt>
                <c:pt idx="107">
                  <c:v>21.629000000000001</c:v>
                </c:pt>
                <c:pt idx="108">
                  <c:v>21.7</c:v>
                </c:pt>
                <c:pt idx="109">
                  <c:v>21.736000000000001</c:v>
                </c:pt>
                <c:pt idx="110">
                  <c:v>21.664999999999999</c:v>
                </c:pt>
                <c:pt idx="111">
                  <c:v>21.736000000000001</c:v>
                </c:pt>
                <c:pt idx="112">
                  <c:v>21.7</c:v>
                </c:pt>
                <c:pt idx="113">
                  <c:v>21.753</c:v>
                </c:pt>
                <c:pt idx="114">
                  <c:v>21.789000000000001</c:v>
                </c:pt>
                <c:pt idx="115">
                  <c:v>21.771000000000001</c:v>
                </c:pt>
                <c:pt idx="116">
                  <c:v>21.878</c:v>
                </c:pt>
                <c:pt idx="117">
                  <c:v>21.878</c:v>
                </c:pt>
                <c:pt idx="118">
                  <c:v>21.949000000000002</c:v>
                </c:pt>
                <c:pt idx="119">
                  <c:v>21.86</c:v>
                </c:pt>
                <c:pt idx="120">
                  <c:v>21.931000000000001</c:v>
                </c:pt>
                <c:pt idx="121">
                  <c:v>22.001999999999999</c:v>
                </c:pt>
                <c:pt idx="122">
                  <c:v>21.966000000000001</c:v>
                </c:pt>
                <c:pt idx="123">
                  <c:v>22.036999999999999</c:v>
                </c:pt>
                <c:pt idx="124">
                  <c:v>22.055</c:v>
                </c:pt>
                <c:pt idx="125">
                  <c:v>22.108000000000001</c:v>
                </c:pt>
                <c:pt idx="126">
                  <c:v>22.265999999999998</c:v>
                </c:pt>
                <c:pt idx="127">
                  <c:v>22.248999999999999</c:v>
                </c:pt>
                <c:pt idx="128">
                  <c:v>22.318999999999999</c:v>
                </c:pt>
                <c:pt idx="129">
                  <c:v>22.300999999999998</c:v>
                </c:pt>
                <c:pt idx="130">
                  <c:v>22.466000000000001</c:v>
                </c:pt>
                <c:pt idx="131">
                  <c:v>22.512</c:v>
                </c:pt>
                <c:pt idx="132">
                  <c:v>22.553999999999998</c:v>
                </c:pt>
                <c:pt idx="133">
                  <c:v>22.658999999999999</c:v>
                </c:pt>
                <c:pt idx="134">
                  <c:v>22.74</c:v>
                </c:pt>
                <c:pt idx="135">
                  <c:v>22.827999999999999</c:v>
                </c:pt>
                <c:pt idx="136">
                  <c:v>22.898</c:v>
                </c:pt>
                <c:pt idx="137">
                  <c:v>22.951000000000001</c:v>
                </c:pt>
                <c:pt idx="138">
                  <c:v>23.08</c:v>
                </c:pt>
                <c:pt idx="139">
                  <c:v>23.186</c:v>
                </c:pt>
                <c:pt idx="140">
                  <c:v>23.326000000000001</c:v>
                </c:pt>
                <c:pt idx="141">
                  <c:v>23.344000000000001</c:v>
                </c:pt>
                <c:pt idx="142">
                  <c:v>23.58</c:v>
                </c:pt>
                <c:pt idx="143">
                  <c:v>23.66</c:v>
                </c:pt>
                <c:pt idx="144">
                  <c:v>23.774999999999999</c:v>
                </c:pt>
                <c:pt idx="145">
                  <c:v>23.888000000000002</c:v>
                </c:pt>
                <c:pt idx="146">
                  <c:v>24.021000000000001</c:v>
                </c:pt>
                <c:pt idx="147">
                  <c:v>24.186</c:v>
                </c:pt>
                <c:pt idx="148">
                  <c:v>24.263999999999999</c:v>
                </c:pt>
                <c:pt idx="149">
                  <c:v>24.571999999999999</c:v>
                </c:pt>
                <c:pt idx="150">
                  <c:v>24.738</c:v>
                </c:pt>
                <c:pt idx="151">
                  <c:v>24.931000000000001</c:v>
                </c:pt>
                <c:pt idx="152">
                  <c:v>25.212</c:v>
                </c:pt>
                <c:pt idx="153">
                  <c:v>25.396999999999998</c:v>
                </c:pt>
                <c:pt idx="154">
                  <c:v>25.59</c:v>
                </c:pt>
                <c:pt idx="155">
                  <c:v>25.826000000000001</c:v>
                </c:pt>
                <c:pt idx="156">
                  <c:v>26.071999999999999</c:v>
                </c:pt>
                <c:pt idx="157">
                  <c:v>26.341000000000001</c:v>
                </c:pt>
                <c:pt idx="158">
                  <c:v>26.571000000000002</c:v>
                </c:pt>
                <c:pt idx="159">
                  <c:v>26.844000000000001</c:v>
                </c:pt>
                <c:pt idx="160">
                  <c:v>27.064</c:v>
                </c:pt>
                <c:pt idx="161">
                  <c:v>27.344999999999999</c:v>
                </c:pt>
                <c:pt idx="162">
                  <c:v>27.731000000000002</c:v>
                </c:pt>
                <c:pt idx="163">
                  <c:v>27.95</c:v>
                </c:pt>
                <c:pt idx="164">
                  <c:v>28.3</c:v>
                </c:pt>
                <c:pt idx="165">
                  <c:v>28.606999999999999</c:v>
                </c:pt>
                <c:pt idx="166">
                  <c:v>28.88</c:v>
                </c:pt>
                <c:pt idx="167">
                  <c:v>29.236999999999998</c:v>
                </c:pt>
                <c:pt idx="168">
                  <c:v>29.483000000000001</c:v>
                </c:pt>
                <c:pt idx="169">
                  <c:v>29.850999999999999</c:v>
                </c:pt>
                <c:pt idx="170">
                  <c:v>30.184999999999999</c:v>
                </c:pt>
                <c:pt idx="171">
                  <c:v>30.63</c:v>
                </c:pt>
                <c:pt idx="172">
                  <c:v>30.992000000000001</c:v>
                </c:pt>
                <c:pt idx="173">
                  <c:v>31.437999999999999</c:v>
                </c:pt>
                <c:pt idx="174">
                  <c:v>31.946999999999999</c:v>
                </c:pt>
                <c:pt idx="175">
                  <c:v>32.314999999999998</c:v>
                </c:pt>
                <c:pt idx="176">
                  <c:v>32.694000000000003</c:v>
                </c:pt>
                <c:pt idx="177">
                  <c:v>33.167999999999999</c:v>
                </c:pt>
                <c:pt idx="178">
                  <c:v>33.572000000000003</c:v>
                </c:pt>
                <c:pt idx="179">
                  <c:v>34.192999999999998</c:v>
                </c:pt>
                <c:pt idx="180">
                  <c:v>34.71</c:v>
                </c:pt>
                <c:pt idx="181">
                  <c:v>35.155000000000001</c:v>
                </c:pt>
                <c:pt idx="182">
                  <c:v>35.597999999999999</c:v>
                </c:pt>
                <c:pt idx="183">
                  <c:v>36.18</c:v>
                </c:pt>
                <c:pt idx="184">
                  <c:v>36.665999999999997</c:v>
                </c:pt>
                <c:pt idx="185">
                  <c:v>37.204000000000001</c:v>
                </c:pt>
                <c:pt idx="186">
                  <c:v>37.792999999999999</c:v>
                </c:pt>
                <c:pt idx="187">
                  <c:v>38.295999999999999</c:v>
                </c:pt>
                <c:pt idx="188">
                  <c:v>38.825000000000003</c:v>
                </c:pt>
                <c:pt idx="189">
                  <c:v>39.448999999999998</c:v>
                </c:pt>
                <c:pt idx="190">
                  <c:v>39.951999999999998</c:v>
                </c:pt>
                <c:pt idx="191">
                  <c:v>40.558999999999997</c:v>
                </c:pt>
                <c:pt idx="192">
                  <c:v>41.104999999999997</c:v>
                </c:pt>
                <c:pt idx="193">
                  <c:v>41.677</c:v>
                </c:pt>
                <c:pt idx="194">
                  <c:v>42.231999999999999</c:v>
                </c:pt>
                <c:pt idx="195">
                  <c:v>42.726999999999997</c:v>
                </c:pt>
                <c:pt idx="196">
                  <c:v>43.335000000000001</c:v>
                </c:pt>
                <c:pt idx="197">
                  <c:v>43.89</c:v>
                </c:pt>
                <c:pt idx="198">
                  <c:v>44.487000000000002</c:v>
                </c:pt>
                <c:pt idx="199">
                  <c:v>44.99</c:v>
                </c:pt>
                <c:pt idx="200">
                  <c:v>45.58</c:v>
                </c:pt>
                <c:pt idx="201">
                  <c:v>46.058</c:v>
                </c:pt>
                <c:pt idx="202">
                  <c:v>46.63</c:v>
                </c:pt>
                <c:pt idx="203">
                  <c:v>47.133000000000003</c:v>
                </c:pt>
                <c:pt idx="204">
                  <c:v>47.706000000000003</c:v>
                </c:pt>
                <c:pt idx="205">
                  <c:v>48.256999999999998</c:v>
                </c:pt>
                <c:pt idx="206">
                  <c:v>48.798000000000002</c:v>
                </c:pt>
                <c:pt idx="207">
                  <c:v>49.279000000000003</c:v>
                </c:pt>
                <c:pt idx="208">
                  <c:v>49.845999999999997</c:v>
                </c:pt>
                <c:pt idx="209">
                  <c:v>50.326999999999998</c:v>
                </c:pt>
                <c:pt idx="210">
                  <c:v>50.749000000000002</c:v>
                </c:pt>
                <c:pt idx="211">
                  <c:v>51.281999999999996</c:v>
                </c:pt>
                <c:pt idx="212">
                  <c:v>51.822000000000003</c:v>
                </c:pt>
                <c:pt idx="213">
                  <c:v>52.286000000000001</c:v>
                </c:pt>
                <c:pt idx="214">
                  <c:v>52.732999999999997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2BA0-41A6-97A8-78DF43F4E361}"/>
            </c:ext>
          </c:extLst>
        </c:ser>
        <c:ser>
          <c:idx val="2"/>
          <c:order val="2"/>
          <c:tx>
            <c:strRef>
              <c:f>Test!$J$51:$L$51</c:f>
              <c:strCache>
                <c:ptCount val="1"/>
                <c:pt idx="0">
                  <c:v>ths3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Meas!$B$2:$B$7001</c:f>
              <c:numCache>
                <c:formatCode>0.00</c:formatCode>
                <c:ptCount val="7000"/>
                <c:pt idx="0">
                  <c:v>0</c:v>
                </c:pt>
                <c:pt idx="1">
                  <c:v>8.4000007482245564E-2</c:v>
                </c:pt>
                <c:pt idx="2">
                  <c:v>0.1688333333004266</c:v>
                </c:pt>
                <c:pt idx="3">
                  <c:v>0.25250000297091901</c:v>
                </c:pt>
                <c:pt idx="4">
                  <c:v>0.33666667412035167</c:v>
                </c:pt>
                <c:pt idx="5">
                  <c:v>0.42050000745803118</c:v>
                </c:pt>
                <c:pt idx="6">
                  <c:v>0.50416666665114462</c:v>
                </c:pt>
                <c:pt idx="7">
                  <c:v>0.59100000886246562</c:v>
                </c:pt>
                <c:pt idx="8">
                  <c:v>0.67533333320170641</c:v>
                </c:pt>
                <c:pt idx="9">
                  <c:v>0.75950000435113907</c:v>
                </c:pt>
                <c:pt idx="10">
                  <c:v>0.84316667402163148</c:v>
                </c:pt>
                <c:pt idx="11">
                  <c:v>0.92700000735931098</c:v>
                </c:pt>
                <c:pt idx="12">
                  <c:v>1.0111666680313647</c:v>
                </c:pt>
                <c:pt idx="13">
                  <c:v>1.0979999997653067</c:v>
                </c:pt>
                <c:pt idx="14">
                  <c:v>1.1816666694357991</c:v>
                </c:pt>
                <c:pt idx="15">
                  <c:v>1.2655000027734786</c:v>
                </c:pt>
                <c:pt idx="16">
                  <c:v>1.349166672443971</c:v>
                </c:pt>
                <c:pt idx="17">
                  <c:v>1.4335000072605908</c:v>
                </c:pt>
                <c:pt idx="18">
                  <c:v>1.5171666664537042</c:v>
                </c:pt>
                <c:pt idx="19">
                  <c:v>1.603500007186085</c:v>
                </c:pt>
                <c:pt idx="20">
                  <c:v>1.6871666663791984</c:v>
                </c:pt>
                <c:pt idx="21">
                  <c:v>1.7715000011958182</c:v>
                </c:pt>
                <c:pt idx="22">
                  <c:v>1.8556666723452508</c:v>
                </c:pt>
                <c:pt idx="23">
                  <c:v>1.9398333330173045</c:v>
                </c:pt>
                <c:pt idx="24">
                  <c:v>2.023666666354984</c:v>
                </c:pt>
                <c:pt idx="25">
                  <c:v>2.1100000070873648</c:v>
                </c:pt>
                <c:pt idx="26">
                  <c:v>2.1941666677594185</c:v>
                </c:pt>
                <c:pt idx="27">
                  <c:v>2.2778333374299109</c:v>
                </c:pt>
                <c:pt idx="28">
                  <c:v>2.3616666707675904</c:v>
                </c:pt>
                <c:pt idx="29">
                  <c:v>2.4453333404380828</c:v>
                </c:pt>
                <c:pt idx="30">
                  <c:v>2.5289999996311963</c:v>
                </c:pt>
                <c:pt idx="31">
                  <c:v>2.6158333418425173</c:v>
                </c:pt>
                <c:pt idx="32">
                  <c:v>2.700166666181758</c:v>
                </c:pt>
                <c:pt idx="33">
                  <c:v>2.7838333358522505</c:v>
                </c:pt>
                <c:pt idx="34">
                  <c:v>2.8681666706688702</c:v>
                </c:pt>
                <c:pt idx="35">
                  <c:v>2.9523333418183029</c:v>
                </c:pt>
                <c:pt idx="36">
                  <c:v>3.0360000010114163</c:v>
                </c:pt>
                <c:pt idx="37">
                  <c:v>3.1228333327453583</c:v>
                </c:pt>
                <c:pt idx="38">
                  <c:v>3.2066666660830379</c:v>
                </c:pt>
                <c:pt idx="39">
                  <c:v>3.2903333357535303</c:v>
                </c:pt>
                <c:pt idx="40">
                  <c:v>3.3740000054240227</c:v>
                </c:pt>
                <c:pt idx="41">
                  <c:v>3.4578333387617022</c:v>
                </c:pt>
                <c:pt idx="42">
                  <c:v>3.5415000084321946</c:v>
                </c:pt>
                <c:pt idx="43">
                  <c:v>3.6283333401661366</c:v>
                </c:pt>
                <c:pt idx="44">
                  <c:v>3.7119999993592501</c:v>
                </c:pt>
                <c:pt idx="45">
                  <c:v>3.7958333326969296</c:v>
                </c:pt>
                <c:pt idx="46">
                  <c:v>3.879500002367422</c:v>
                </c:pt>
                <c:pt idx="47">
                  <c:v>3.9638333371840417</c:v>
                </c:pt>
                <c:pt idx="48">
                  <c:v>4.0476666705217212</c:v>
                </c:pt>
                <c:pt idx="49">
                  <c:v>4.1343333385884762</c:v>
                </c:pt>
                <c:pt idx="50">
                  <c:v>4.2180000082589686</c:v>
                </c:pt>
                <c:pt idx="51">
                  <c:v>4.3018333415966481</c:v>
                </c:pt>
                <c:pt idx="52">
                  <c:v>4.3856666749343276</c:v>
                </c:pt>
                <c:pt idx="53">
                  <c:v>4.4696666719391942</c:v>
                </c:pt>
                <c:pt idx="54">
                  <c:v>4.5535000052768737</c:v>
                </c:pt>
                <c:pt idx="55">
                  <c:v>4.6403333370108157</c:v>
                </c:pt>
                <c:pt idx="56">
                  <c:v>4.7255000006407499</c:v>
                </c:pt>
                <c:pt idx="57">
                  <c:v>4.812333332374692</c:v>
                </c:pt>
                <c:pt idx="58">
                  <c:v>4.899166674586013</c:v>
                </c:pt>
                <c:pt idx="59">
                  <c:v>4.9830000079236925</c:v>
                </c:pt>
                <c:pt idx="60">
                  <c:v>5.0731666653882712</c:v>
                </c:pt>
                <c:pt idx="61">
                  <c:v>5.1568333350587636</c:v>
                </c:pt>
                <c:pt idx="62">
                  <c:v>5.2425000001676381</c:v>
                </c:pt>
                <c:pt idx="63">
                  <c:v>5.3266666713170707</c:v>
                </c:pt>
                <c:pt idx="64">
                  <c:v>5.4103333409875631</c:v>
                </c:pt>
                <c:pt idx="65">
                  <c:v>5.4941666743252426</c:v>
                </c:pt>
                <c:pt idx="66">
                  <c:v>5.5778333335183561</c:v>
                </c:pt>
                <c:pt idx="67">
                  <c:v>5.6646666652522981</c:v>
                </c:pt>
                <c:pt idx="68">
                  <c:v>5.7483333349227905</c:v>
                </c:pt>
                <c:pt idx="69">
                  <c:v>5.83216666826047</c:v>
                </c:pt>
                <c:pt idx="70">
                  <c:v>5.9158333379309624</c:v>
                </c:pt>
                <c:pt idx="71">
                  <c:v>5.9999999986030161</c:v>
                </c:pt>
                <c:pt idx="72">
                  <c:v>6.0838333319406956</c:v>
                </c:pt>
                <c:pt idx="73">
                  <c:v>6.1706666741520166</c:v>
                </c:pt>
                <c:pt idx="74">
                  <c:v>6.2543333333451301</c:v>
                </c:pt>
                <c:pt idx="75">
                  <c:v>6.3383333408273757</c:v>
                </c:pt>
                <c:pt idx="76">
                  <c:v>6.4223333378322423</c:v>
                </c:pt>
                <c:pt idx="77">
                  <c:v>6.5069999999832362</c:v>
                </c:pt>
                <c:pt idx="78">
                  <c:v>6.5913333347998559</c:v>
                </c:pt>
                <c:pt idx="79">
                  <c:v>6.678166666533798</c:v>
                </c:pt>
                <c:pt idx="80">
                  <c:v>6.7623333376832306</c:v>
                </c:pt>
                <c:pt idx="81">
                  <c:v>6.8466666724998504</c:v>
                </c:pt>
                <c:pt idx="82">
                  <c:v>6.9303333421703428</c:v>
                </c:pt>
                <c:pt idx="83">
                  <c:v>7.0140000013634562</c:v>
                </c:pt>
                <c:pt idx="84">
                  <c:v>7.0978333347011358</c:v>
                </c:pt>
                <c:pt idx="85">
                  <c:v>7.1846666664350778</c:v>
                </c:pt>
                <c:pt idx="86">
                  <c:v>7.2681666724383831</c:v>
                </c:pt>
                <c:pt idx="87">
                  <c:v>7.3551666678395122</c:v>
                </c:pt>
                <c:pt idx="88">
                  <c:v>7.4428333388641477</c:v>
                </c:pt>
                <c:pt idx="89">
                  <c:v>7.5304999994114041</c:v>
                </c:pt>
                <c:pt idx="90">
                  <c:v>7.6178333326242864</c:v>
                </c:pt>
                <c:pt idx="91">
                  <c:v>7.7025000052526593</c:v>
                </c:pt>
                <c:pt idx="92">
                  <c:v>7.7858333371113986</c:v>
                </c:pt>
                <c:pt idx="93">
                  <c:v>7.8720000036992133</c:v>
                </c:pt>
                <c:pt idx="94">
                  <c:v>7.9553333355579525</c:v>
                </c:pt>
                <c:pt idx="95">
                  <c:v>8.0426666687708348</c:v>
                </c:pt>
                <c:pt idx="96">
                  <c:v>8.1263333384413272</c:v>
                </c:pt>
                <c:pt idx="97">
                  <c:v>8.2136666716542095</c:v>
                </c:pt>
                <c:pt idx="98">
                  <c:v>8.2970000035129488</c:v>
                </c:pt>
                <c:pt idx="99">
                  <c:v>8.3811666746623814</c:v>
                </c:pt>
                <c:pt idx="100">
                  <c:v>8.465166671667248</c:v>
                </c:pt>
                <c:pt idx="101">
                  <c:v>8.5491666686721146</c:v>
                </c:pt>
                <c:pt idx="102">
                  <c:v>8.632833338342607</c:v>
                </c:pt>
                <c:pt idx="103">
                  <c:v>8.7201666715554893</c:v>
                </c:pt>
                <c:pt idx="104">
                  <c:v>8.8045000063721091</c:v>
                </c:pt>
                <c:pt idx="105">
                  <c:v>8.8885000033769757</c:v>
                </c:pt>
                <c:pt idx="106">
                  <c:v>8.9723333367146552</c:v>
                </c:pt>
                <c:pt idx="107">
                  <c:v>9.0561666700523347</c:v>
                </c:pt>
                <c:pt idx="108">
                  <c:v>9.1398333397228271</c:v>
                </c:pt>
                <c:pt idx="109">
                  <c:v>9.2271666729357094</c:v>
                </c:pt>
                <c:pt idx="110">
                  <c:v>9.3115000077523291</c:v>
                </c:pt>
                <c:pt idx="111">
                  <c:v>9.3951666669454426</c:v>
                </c:pt>
                <c:pt idx="112">
                  <c:v>9.478833336615935</c:v>
                </c:pt>
                <c:pt idx="113">
                  <c:v>9.5631666714325547</c:v>
                </c:pt>
                <c:pt idx="114">
                  <c:v>9.6473333321046084</c:v>
                </c:pt>
                <c:pt idx="115">
                  <c:v>9.7346666653174907</c:v>
                </c:pt>
                <c:pt idx="116">
                  <c:v>9.8184999986551702</c:v>
                </c:pt>
                <c:pt idx="117">
                  <c:v>9.9025000061374158</c:v>
                </c:pt>
                <c:pt idx="118">
                  <c:v>9.9863333394750953</c:v>
                </c:pt>
                <c:pt idx="119">
                  <c:v>10.070166672812775</c:v>
                </c:pt>
                <c:pt idx="120">
                  <c:v>10.154166669817641</c:v>
                </c:pt>
                <c:pt idx="121">
                  <c:v>10.241166665218771</c:v>
                </c:pt>
                <c:pt idx="122">
                  <c:v>10.325666674179956</c:v>
                </c:pt>
                <c:pt idx="123">
                  <c:v>10.409666671184823</c:v>
                </c:pt>
                <c:pt idx="124">
                  <c:v>10.493333340855315</c:v>
                </c:pt>
                <c:pt idx="125">
                  <c:v>10.577166674192995</c:v>
                </c:pt>
                <c:pt idx="126">
                  <c:v>10.661166671197861</c:v>
                </c:pt>
                <c:pt idx="127">
                  <c:v>10.745166668202728</c:v>
                </c:pt>
                <c:pt idx="128">
                  <c:v>10.832166674081236</c:v>
                </c:pt>
                <c:pt idx="129">
                  <c:v>10.916166671086103</c:v>
                </c:pt>
                <c:pt idx="130">
                  <c:v>10.999833340756595</c:v>
                </c:pt>
                <c:pt idx="131">
                  <c:v>11.084166665095836</c:v>
                </c:pt>
                <c:pt idx="132">
                  <c:v>11.168333336245269</c:v>
                </c:pt>
                <c:pt idx="133">
                  <c:v>11.252166669582948</c:v>
                </c:pt>
                <c:pt idx="134">
                  <c:v>11.33950000279583</c:v>
                </c:pt>
                <c:pt idx="135">
                  <c:v>11.423666673945263</c:v>
                </c:pt>
                <c:pt idx="136">
                  <c:v>11.50866667390801</c:v>
                </c:pt>
                <c:pt idx="137">
                  <c:v>11.599000005517155</c:v>
                </c:pt>
                <c:pt idx="138">
                  <c:v>11.683166666189209</c:v>
                </c:pt>
                <c:pt idx="139">
                  <c:v>11.767166673671454</c:v>
                </c:pt>
                <c:pt idx="140">
                  <c:v>11.854833334218711</c:v>
                </c:pt>
                <c:pt idx="141">
                  <c:v>11.93866666755639</c:v>
                </c:pt>
                <c:pt idx="142">
                  <c:v>12.022666675038636</c:v>
                </c:pt>
                <c:pt idx="143">
                  <c:v>12.106999999377877</c:v>
                </c:pt>
                <c:pt idx="144">
                  <c:v>12.191166670527309</c:v>
                </c:pt>
                <c:pt idx="145">
                  <c:v>12.275500005343929</c:v>
                </c:pt>
                <c:pt idx="146">
                  <c:v>12.362833338556811</c:v>
                </c:pt>
                <c:pt idx="147">
                  <c:v>12.446999999228865</c:v>
                </c:pt>
                <c:pt idx="148">
                  <c:v>12.531333334045485</c:v>
                </c:pt>
                <c:pt idx="149">
                  <c:v>12.615500005194917</c:v>
                </c:pt>
                <c:pt idx="150">
                  <c:v>12.699833340011537</c:v>
                </c:pt>
                <c:pt idx="151">
                  <c:v>12.784500002162531</c:v>
                </c:pt>
                <c:pt idx="152">
                  <c:v>12.871833335375413</c:v>
                </c:pt>
                <c:pt idx="153">
                  <c:v>12.956166670192033</c:v>
                </c:pt>
                <c:pt idx="154">
                  <c:v>13.040833332343027</c:v>
                </c:pt>
                <c:pt idx="155">
                  <c:v>13.125166667159647</c:v>
                </c:pt>
                <c:pt idx="156">
                  <c:v>13.209333338309079</c:v>
                </c:pt>
                <c:pt idx="157">
                  <c:v>13.293666673125699</c:v>
                </c:pt>
                <c:pt idx="158">
                  <c:v>13.381000006338581</c:v>
                </c:pt>
                <c:pt idx="159">
                  <c:v>13.464666665531695</c:v>
                </c:pt>
                <c:pt idx="160">
                  <c:v>13.549000000348315</c:v>
                </c:pt>
                <c:pt idx="161">
                  <c:v>13.633166671497747</c:v>
                </c:pt>
                <c:pt idx="162">
                  <c:v>13.717333332169801</c:v>
                </c:pt>
                <c:pt idx="163">
                  <c:v>13.801666666986421</c:v>
                </c:pt>
                <c:pt idx="164">
                  <c:v>13.889500001678243</c:v>
                </c:pt>
                <c:pt idx="165">
                  <c:v>13.973833336494863</c:v>
                </c:pt>
                <c:pt idx="166">
                  <c:v>14.058000007644296</c:v>
                </c:pt>
                <c:pt idx="167">
                  <c:v>14.142333331983536</c:v>
                </c:pt>
                <c:pt idx="168">
                  <c:v>14.227000004611909</c:v>
                </c:pt>
                <c:pt idx="169">
                  <c:v>14.311333339428529</c:v>
                </c:pt>
                <c:pt idx="170">
                  <c:v>14.398666672641411</c:v>
                </c:pt>
                <c:pt idx="171">
                  <c:v>14.482833333313465</c:v>
                </c:pt>
                <c:pt idx="172">
                  <c:v>14.567666669609025</c:v>
                </c:pt>
                <c:pt idx="173">
                  <c:v>14.651833340758458</c:v>
                </c:pt>
                <c:pt idx="174">
                  <c:v>14.736166665097699</c:v>
                </c:pt>
                <c:pt idx="175">
                  <c:v>14.820333336247131</c:v>
                </c:pt>
                <c:pt idx="176">
                  <c:v>14.903833331773058</c:v>
                </c:pt>
                <c:pt idx="177">
                  <c:v>14.987833339255303</c:v>
                </c:pt>
                <c:pt idx="178">
                  <c:v>15.071499998448417</c:v>
                </c:pt>
                <c:pt idx="179">
                  <c:v>15.155666669597849</c:v>
                </c:pt>
                <c:pt idx="180">
                  <c:v>15.240000004414469</c:v>
                </c:pt>
                <c:pt idx="181">
                  <c:v>15.324166665086523</c:v>
                </c:pt>
                <c:pt idx="182">
                  <c:v>15.408166672568768</c:v>
                </c:pt>
                <c:pt idx="183">
                  <c:v>15.491666668094695</c:v>
                </c:pt>
                <c:pt idx="184">
                  <c:v>15.576333340723068</c:v>
                </c:pt>
                <c:pt idx="185">
                  <c:v>15.660666675539687</c:v>
                </c:pt>
                <c:pt idx="186">
                  <c:v>15.744833336211741</c:v>
                </c:pt>
                <c:pt idx="187">
                  <c:v>15.829166671028361</c:v>
                </c:pt>
                <c:pt idx="188">
                  <c:v>15.913833333179355</c:v>
                </c:pt>
                <c:pt idx="189">
                  <c:v>15.998166667995974</c:v>
                </c:pt>
                <c:pt idx="190">
                  <c:v>16.08166667399928</c:v>
                </c:pt>
                <c:pt idx="191">
                  <c:v>16.165500007336959</c:v>
                </c:pt>
                <c:pt idx="192">
                  <c:v>16.249833342153579</c:v>
                </c:pt>
                <c:pt idx="193">
                  <c:v>16.333833339158446</c:v>
                </c:pt>
                <c:pt idx="194">
                  <c:v>16.417833336163312</c:v>
                </c:pt>
                <c:pt idx="195">
                  <c:v>16.502333334647119</c:v>
                </c:pt>
                <c:pt idx="196">
                  <c:v>16.585666666505858</c:v>
                </c:pt>
                <c:pt idx="197">
                  <c:v>16.670000001322478</c:v>
                </c:pt>
                <c:pt idx="198">
                  <c:v>16.754166672471911</c:v>
                </c:pt>
                <c:pt idx="199">
                  <c:v>16.83850000728853</c:v>
                </c:pt>
                <c:pt idx="200">
                  <c:v>16.922666667960584</c:v>
                </c:pt>
                <c:pt idx="201">
                  <c:v>17.007000002777204</c:v>
                </c:pt>
                <c:pt idx="202">
                  <c:v>17.090333334635943</c:v>
                </c:pt>
                <c:pt idx="203">
                  <c:v>17.17533333459869</c:v>
                </c:pt>
                <c:pt idx="204">
                  <c:v>17.260666672373191</c:v>
                </c:pt>
                <c:pt idx="205">
                  <c:v>17.345999999670312</c:v>
                </c:pt>
                <c:pt idx="206">
                  <c:v>17.431333337444812</c:v>
                </c:pt>
                <c:pt idx="207">
                  <c:v>17.516500001074746</c:v>
                </c:pt>
                <c:pt idx="208">
                  <c:v>17.600999999558553</c:v>
                </c:pt>
                <c:pt idx="209">
                  <c:v>17.685500008519739</c:v>
                </c:pt>
                <c:pt idx="210">
                  <c:v>17.77083333581686</c:v>
                </c:pt>
                <c:pt idx="211">
                  <c:v>17.855000006966293</c:v>
                </c:pt>
                <c:pt idx="212">
                  <c:v>17.939333341782913</c:v>
                </c:pt>
                <c:pt idx="213">
                  <c:v>18.023500002454966</c:v>
                </c:pt>
                <c:pt idx="214">
                  <c:v>18.107000008458272</c:v>
                </c:pt>
              </c:numCache>
            </c:numRef>
          </c:xVal>
          <c:yVal>
            <c:numRef>
              <c:f>Meas!$AV$2:$AV$7001</c:f>
              <c:numCache>
                <c:formatCode>General</c:formatCode>
                <c:ptCount val="7000"/>
                <c:pt idx="0">
                  <c:v>20.794</c:v>
                </c:pt>
                <c:pt idx="1">
                  <c:v>20.802</c:v>
                </c:pt>
                <c:pt idx="2">
                  <c:v>20.794</c:v>
                </c:pt>
                <c:pt idx="3">
                  <c:v>20.803999999999998</c:v>
                </c:pt>
                <c:pt idx="4">
                  <c:v>20.83</c:v>
                </c:pt>
                <c:pt idx="5">
                  <c:v>20.83</c:v>
                </c:pt>
                <c:pt idx="6">
                  <c:v>20.847999999999999</c:v>
                </c:pt>
                <c:pt idx="7">
                  <c:v>20.847999999999999</c:v>
                </c:pt>
                <c:pt idx="8">
                  <c:v>20.785</c:v>
                </c:pt>
                <c:pt idx="9">
                  <c:v>20.838000000000001</c:v>
                </c:pt>
                <c:pt idx="10">
                  <c:v>20.864999999999998</c:v>
                </c:pt>
                <c:pt idx="11">
                  <c:v>20.759</c:v>
                </c:pt>
                <c:pt idx="12">
                  <c:v>20.748999999999999</c:v>
                </c:pt>
                <c:pt idx="13">
                  <c:v>20.82</c:v>
                </c:pt>
                <c:pt idx="14">
                  <c:v>20.785</c:v>
                </c:pt>
                <c:pt idx="15">
                  <c:v>20.766999999999999</c:v>
                </c:pt>
                <c:pt idx="16">
                  <c:v>20.766999999999999</c:v>
                </c:pt>
                <c:pt idx="17">
                  <c:v>20.766999999999999</c:v>
                </c:pt>
                <c:pt idx="18">
                  <c:v>20.785</c:v>
                </c:pt>
                <c:pt idx="19">
                  <c:v>20.802</c:v>
                </c:pt>
                <c:pt idx="20">
                  <c:v>20.82</c:v>
                </c:pt>
                <c:pt idx="21">
                  <c:v>20.82</c:v>
                </c:pt>
                <c:pt idx="22">
                  <c:v>20.802</c:v>
                </c:pt>
                <c:pt idx="23">
                  <c:v>20.731000000000002</c:v>
                </c:pt>
                <c:pt idx="24">
                  <c:v>20.731000000000002</c:v>
                </c:pt>
                <c:pt idx="25">
                  <c:v>20.766999999999999</c:v>
                </c:pt>
                <c:pt idx="26">
                  <c:v>20.785</c:v>
                </c:pt>
                <c:pt idx="27">
                  <c:v>20.748999999999999</c:v>
                </c:pt>
                <c:pt idx="28">
                  <c:v>20.766999999999999</c:v>
                </c:pt>
                <c:pt idx="29">
                  <c:v>20.713999999999999</c:v>
                </c:pt>
                <c:pt idx="30">
                  <c:v>20.696000000000002</c:v>
                </c:pt>
                <c:pt idx="31">
                  <c:v>20.678000000000001</c:v>
                </c:pt>
                <c:pt idx="32">
                  <c:v>20.696000000000002</c:v>
                </c:pt>
                <c:pt idx="33">
                  <c:v>20.748999999999999</c:v>
                </c:pt>
                <c:pt idx="34">
                  <c:v>20.766999999999999</c:v>
                </c:pt>
                <c:pt idx="35">
                  <c:v>20.722000000000001</c:v>
                </c:pt>
                <c:pt idx="36">
                  <c:v>20.74</c:v>
                </c:pt>
                <c:pt idx="37">
                  <c:v>20.731000000000002</c:v>
                </c:pt>
                <c:pt idx="38">
                  <c:v>20.696000000000002</c:v>
                </c:pt>
                <c:pt idx="39">
                  <c:v>20.722000000000001</c:v>
                </c:pt>
                <c:pt idx="40">
                  <c:v>20.74</c:v>
                </c:pt>
                <c:pt idx="41">
                  <c:v>20.766999999999999</c:v>
                </c:pt>
                <c:pt idx="42">
                  <c:v>20.766999999999999</c:v>
                </c:pt>
                <c:pt idx="43">
                  <c:v>20.757000000000001</c:v>
                </c:pt>
                <c:pt idx="44">
                  <c:v>20.774999999999999</c:v>
                </c:pt>
                <c:pt idx="45">
                  <c:v>20.827999999999999</c:v>
                </c:pt>
                <c:pt idx="46">
                  <c:v>20.818999999999999</c:v>
                </c:pt>
                <c:pt idx="47">
                  <c:v>20.792999999999999</c:v>
                </c:pt>
                <c:pt idx="48">
                  <c:v>20.827999999999999</c:v>
                </c:pt>
                <c:pt idx="49">
                  <c:v>20.74</c:v>
                </c:pt>
                <c:pt idx="50">
                  <c:v>20.765000000000001</c:v>
                </c:pt>
                <c:pt idx="51">
                  <c:v>20.792999999999999</c:v>
                </c:pt>
                <c:pt idx="52">
                  <c:v>20.722000000000001</c:v>
                </c:pt>
                <c:pt idx="53">
                  <c:v>20.704000000000001</c:v>
                </c:pt>
                <c:pt idx="54">
                  <c:v>20.73</c:v>
                </c:pt>
                <c:pt idx="55">
                  <c:v>20.808</c:v>
                </c:pt>
                <c:pt idx="56">
                  <c:v>20.824000000000002</c:v>
                </c:pt>
                <c:pt idx="57">
                  <c:v>20.771000000000001</c:v>
                </c:pt>
                <c:pt idx="58">
                  <c:v>20.718</c:v>
                </c:pt>
                <c:pt idx="59">
                  <c:v>20.69</c:v>
                </c:pt>
                <c:pt idx="60">
                  <c:v>20.763000000000002</c:v>
                </c:pt>
                <c:pt idx="61">
                  <c:v>20.673999999999999</c:v>
                </c:pt>
                <c:pt idx="62">
                  <c:v>20.718</c:v>
                </c:pt>
                <c:pt idx="63">
                  <c:v>20.734999999999999</c:v>
                </c:pt>
                <c:pt idx="64">
                  <c:v>20.753</c:v>
                </c:pt>
                <c:pt idx="65">
                  <c:v>20.718</c:v>
                </c:pt>
                <c:pt idx="66">
                  <c:v>20.725999999999999</c:v>
                </c:pt>
                <c:pt idx="67">
                  <c:v>20.753</c:v>
                </c:pt>
                <c:pt idx="68">
                  <c:v>20.744</c:v>
                </c:pt>
                <c:pt idx="69">
                  <c:v>20.797000000000001</c:v>
                </c:pt>
                <c:pt idx="70">
                  <c:v>20.797000000000001</c:v>
                </c:pt>
                <c:pt idx="71">
                  <c:v>20.779</c:v>
                </c:pt>
                <c:pt idx="72">
                  <c:v>20.806000000000001</c:v>
                </c:pt>
                <c:pt idx="73">
                  <c:v>20.797000000000001</c:v>
                </c:pt>
                <c:pt idx="74">
                  <c:v>20.85</c:v>
                </c:pt>
                <c:pt idx="75">
                  <c:v>20.876000000000001</c:v>
                </c:pt>
                <c:pt idx="76">
                  <c:v>20.893999999999998</c:v>
                </c:pt>
                <c:pt idx="77">
                  <c:v>20.876000000000001</c:v>
                </c:pt>
                <c:pt idx="78">
                  <c:v>20.893999999999998</c:v>
                </c:pt>
                <c:pt idx="79">
                  <c:v>20.866</c:v>
                </c:pt>
                <c:pt idx="80">
                  <c:v>20.902000000000001</c:v>
                </c:pt>
                <c:pt idx="81">
                  <c:v>20.954999999999998</c:v>
                </c:pt>
                <c:pt idx="82">
                  <c:v>20.954999999999998</c:v>
                </c:pt>
                <c:pt idx="83">
                  <c:v>20.937000000000001</c:v>
                </c:pt>
                <c:pt idx="84">
                  <c:v>20.937000000000001</c:v>
                </c:pt>
                <c:pt idx="85">
                  <c:v>20.937000000000001</c:v>
                </c:pt>
                <c:pt idx="86">
                  <c:v>20.911000000000001</c:v>
                </c:pt>
                <c:pt idx="87">
                  <c:v>20.928999999999998</c:v>
                </c:pt>
                <c:pt idx="88">
                  <c:v>20.99</c:v>
                </c:pt>
                <c:pt idx="89">
                  <c:v>20.928999999999998</c:v>
                </c:pt>
                <c:pt idx="90">
                  <c:v>20.981999999999999</c:v>
                </c:pt>
                <c:pt idx="91">
                  <c:v>20.972999999999999</c:v>
                </c:pt>
                <c:pt idx="92">
                  <c:v>20.99</c:v>
                </c:pt>
                <c:pt idx="93">
                  <c:v>21.114999999999998</c:v>
                </c:pt>
                <c:pt idx="94">
                  <c:v>20.99</c:v>
                </c:pt>
                <c:pt idx="95">
                  <c:v>21.079000000000001</c:v>
                </c:pt>
                <c:pt idx="96">
                  <c:v>21.114999999999998</c:v>
                </c:pt>
                <c:pt idx="97">
                  <c:v>21.186</c:v>
                </c:pt>
                <c:pt idx="98">
                  <c:v>21.221</c:v>
                </c:pt>
                <c:pt idx="99">
                  <c:v>21.186</c:v>
                </c:pt>
                <c:pt idx="100">
                  <c:v>21.221</c:v>
                </c:pt>
                <c:pt idx="101">
                  <c:v>21.202999999999999</c:v>
                </c:pt>
                <c:pt idx="102">
                  <c:v>21.274000000000001</c:v>
                </c:pt>
                <c:pt idx="103">
                  <c:v>21.31</c:v>
                </c:pt>
                <c:pt idx="104">
                  <c:v>21.31</c:v>
                </c:pt>
                <c:pt idx="105">
                  <c:v>21.31</c:v>
                </c:pt>
                <c:pt idx="106">
                  <c:v>21.416</c:v>
                </c:pt>
                <c:pt idx="107">
                  <c:v>21.398</c:v>
                </c:pt>
                <c:pt idx="108">
                  <c:v>21.452000000000002</c:v>
                </c:pt>
                <c:pt idx="109">
                  <c:v>21.504999999999999</c:v>
                </c:pt>
                <c:pt idx="110">
                  <c:v>21.486999999999998</c:v>
                </c:pt>
                <c:pt idx="111">
                  <c:v>21.611000000000001</c:v>
                </c:pt>
                <c:pt idx="112">
                  <c:v>21.558</c:v>
                </c:pt>
                <c:pt idx="113">
                  <c:v>21.558</c:v>
                </c:pt>
                <c:pt idx="114">
                  <c:v>21.611000000000001</c:v>
                </c:pt>
                <c:pt idx="115">
                  <c:v>21.664999999999999</c:v>
                </c:pt>
                <c:pt idx="116">
                  <c:v>21.718</c:v>
                </c:pt>
                <c:pt idx="117">
                  <c:v>21.753</c:v>
                </c:pt>
                <c:pt idx="118">
                  <c:v>21.824000000000002</c:v>
                </c:pt>
                <c:pt idx="119">
                  <c:v>21.86</c:v>
                </c:pt>
                <c:pt idx="120">
                  <c:v>21.806999999999999</c:v>
                </c:pt>
                <c:pt idx="121">
                  <c:v>21.931000000000001</c:v>
                </c:pt>
                <c:pt idx="122">
                  <c:v>21.895</c:v>
                </c:pt>
                <c:pt idx="123">
                  <c:v>22.036999999999999</c:v>
                </c:pt>
                <c:pt idx="124">
                  <c:v>22.001999999999999</c:v>
                </c:pt>
                <c:pt idx="125">
                  <c:v>22.073</c:v>
                </c:pt>
                <c:pt idx="126">
                  <c:v>22.126000000000001</c:v>
                </c:pt>
                <c:pt idx="127">
                  <c:v>22.161000000000001</c:v>
                </c:pt>
                <c:pt idx="128">
                  <c:v>22.196000000000002</c:v>
                </c:pt>
                <c:pt idx="129">
                  <c:v>22.161000000000001</c:v>
                </c:pt>
                <c:pt idx="130">
                  <c:v>22.291</c:v>
                </c:pt>
                <c:pt idx="131">
                  <c:v>22.494</c:v>
                </c:pt>
                <c:pt idx="132">
                  <c:v>22.501000000000001</c:v>
                </c:pt>
                <c:pt idx="133">
                  <c:v>22.606999999999999</c:v>
                </c:pt>
                <c:pt idx="134">
                  <c:v>22.67</c:v>
                </c:pt>
                <c:pt idx="135">
                  <c:v>22.792999999999999</c:v>
                </c:pt>
                <c:pt idx="136">
                  <c:v>22.792999999999999</c:v>
                </c:pt>
                <c:pt idx="137">
                  <c:v>23.003</c:v>
                </c:pt>
                <c:pt idx="138">
                  <c:v>23.132999999999999</c:v>
                </c:pt>
                <c:pt idx="139">
                  <c:v>23.238</c:v>
                </c:pt>
                <c:pt idx="140">
                  <c:v>23.396000000000001</c:v>
                </c:pt>
                <c:pt idx="141">
                  <c:v>23.571999999999999</c:v>
                </c:pt>
                <c:pt idx="142">
                  <c:v>23.773</c:v>
                </c:pt>
                <c:pt idx="143">
                  <c:v>23.835000000000001</c:v>
                </c:pt>
                <c:pt idx="144">
                  <c:v>24.056000000000001</c:v>
                </c:pt>
                <c:pt idx="145">
                  <c:v>24.204000000000001</c:v>
                </c:pt>
                <c:pt idx="146">
                  <c:v>24.318999999999999</c:v>
                </c:pt>
                <c:pt idx="147">
                  <c:v>24.449000000000002</c:v>
                </c:pt>
                <c:pt idx="148">
                  <c:v>24.702999999999999</c:v>
                </c:pt>
                <c:pt idx="149">
                  <c:v>24.940999999999999</c:v>
                </c:pt>
                <c:pt idx="150">
                  <c:v>25.158999999999999</c:v>
                </c:pt>
                <c:pt idx="151">
                  <c:v>25.387</c:v>
                </c:pt>
                <c:pt idx="152">
                  <c:v>25.686</c:v>
                </c:pt>
                <c:pt idx="153">
                  <c:v>25.959</c:v>
                </c:pt>
                <c:pt idx="154">
                  <c:v>26.099</c:v>
                </c:pt>
                <c:pt idx="155">
                  <c:v>26.457999999999998</c:v>
                </c:pt>
                <c:pt idx="156">
                  <c:v>26.632999999999999</c:v>
                </c:pt>
                <c:pt idx="157">
                  <c:v>26.956</c:v>
                </c:pt>
                <c:pt idx="158">
                  <c:v>27.291</c:v>
                </c:pt>
                <c:pt idx="159">
                  <c:v>27.562999999999999</c:v>
                </c:pt>
                <c:pt idx="160">
                  <c:v>27.905999999999999</c:v>
                </c:pt>
                <c:pt idx="161">
                  <c:v>28.24</c:v>
                </c:pt>
                <c:pt idx="162">
                  <c:v>28.713999999999999</c:v>
                </c:pt>
                <c:pt idx="163">
                  <c:v>28.966999999999999</c:v>
                </c:pt>
                <c:pt idx="164">
                  <c:v>29.143000000000001</c:v>
                </c:pt>
                <c:pt idx="165">
                  <c:v>29.309000000000001</c:v>
                </c:pt>
                <c:pt idx="166">
                  <c:v>29.265999999999998</c:v>
                </c:pt>
                <c:pt idx="167">
                  <c:v>29.149000000000001</c:v>
                </c:pt>
                <c:pt idx="168">
                  <c:v>28.904</c:v>
                </c:pt>
                <c:pt idx="169">
                  <c:v>28.710999999999999</c:v>
                </c:pt>
                <c:pt idx="170">
                  <c:v>28.518000000000001</c:v>
                </c:pt>
                <c:pt idx="171">
                  <c:v>28.331</c:v>
                </c:pt>
                <c:pt idx="172">
                  <c:v>28.167000000000002</c:v>
                </c:pt>
                <c:pt idx="173">
                  <c:v>28.050999999999998</c:v>
                </c:pt>
                <c:pt idx="174">
                  <c:v>27.91</c:v>
                </c:pt>
                <c:pt idx="175">
                  <c:v>27.84</c:v>
                </c:pt>
                <c:pt idx="176">
                  <c:v>27.658000000000001</c:v>
                </c:pt>
                <c:pt idx="177">
                  <c:v>27.658000000000001</c:v>
                </c:pt>
                <c:pt idx="178">
                  <c:v>27.587</c:v>
                </c:pt>
                <c:pt idx="179">
                  <c:v>27.559000000000001</c:v>
                </c:pt>
                <c:pt idx="180">
                  <c:v>27.48</c:v>
                </c:pt>
                <c:pt idx="181">
                  <c:v>27.452999999999999</c:v>
                </c:pt>
                <c:pt idx="182">
                  <c:v>27.391999999999999</c:v>
                </c:pt>
                <c:pt idx="183">
                  <c:v>27.437000000000001</c:v>
                </c:pt>
                <c:pt idx="184">
                  <c:v>27.384</c:v>
                </c:pt>
                <c:pt idx="185">
                  <c:v>27.314</c:v>
                </c:pt>
                <c:pt idx="186">
                  <c:v>27.260999999999999</c:v>
                </c:pt>
                <c:pt idx="187">
                  <c:v>27.190999999999999</c:v>
                </c:pt>
                <c:pt idx="188">
                  <c:v>27.164000000000001</c:v>
                </c:pt>
                <c:pt idx="189">
                  <c:v>27.164000000000001</c:v>
                </c:pt>
                <c:pt idx="190">
                  <c:v>27.076000000000001</c:v>
                </c:pt>
                <c:pt idx="191">
                  <c:v>27.146000000000001</c:v>
                </c:pt>
                <c:pt idx="192">
                  <c:v>27.102</c:v>
                </c:pt>
                <c:pt idx="193">
                  <c:v>27.013999999999999</c:v>
                </c:pt>
                <c:pt idx="194">
                  <c:v>26.995999999999999</c:v>
                </c:pt>
                <c:pt idx="195">
                  <c:v>26.901</c:v>
                </c:pt>
                <c:pt idx="196">
                  <c:v>26.971</c:v>
                </c:pt>
                <c:pt idx="197">
                  <c:v>27.023</c:v>
                </c:pt>
                <c:pt idx="198">
                  <c:v>27.065999999999999</c:v>
                </c:pt>
                <c:pt idx="199">
                  <c:v>27.119</c:v>
                </c:pt>
                <c:pt idx="200">
                  <c:v>27.172000000000001</c:v>
                </c:pt>
                <c:pt idx="201">
                  <c:v>27.216000000000001</c:v>
                </c:pt>
                <c:pt idx="202">
                  <c:v>27.286999999999999</c:v>
                </c:pt>
                <c:pt idx="203">
                  <c:v>27.268999999999998</c:v>
                </c:pt>
                <c:pt idx="204">
                  <c:v>27.286999999999999</c:v>
                </c:pt>
                <c:pt idx="205">
                  <c:v>27.408999999999999</c:v>
                </c:pt>
                <c:pt idx="206">
                  <c:v>27.417000000000002</c:v>
                </c:pt>
                <c:pt idx="207">
                  <c:v>27.4</c:v>
                </c:pt>
                <c:pt idx="208">
                  <c:v>27.488</c:v>
                </c:pt>
                <c:pt idx="209">
                  <c:v>27.574999999999999</c:v>
                </c:pt>
                <c:pt idx="210">
                  <c:v>27.462</c:v>
                </c:pt>
                <c:pt idx="211">
                  <c:v>27.532</c:v>
                </c:pt>
                <c:pt idx="212">
                  <c:v>27.504999999999999</c:v>
                </c:pt>
                <c:pt idx="213">
                  <c:v>27.61</c:v>
                </c:pt>
                <c:pt idx="214">
                  <c:v>27.523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2BA0-41A6-97A8-78DF43F4E3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8452000"/>
        <c:axId val="528452544"/>
      </c:scatterChart>
      <c:valAx>
        <c:axId val="528452000"/>
        <c:scaling>
          <c:orientation val="minMax"/>
        </c:scaling>
        <c:delete val="0"/>
        <c:axPos val="b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Temps - Tijd - Time - Zeit (min)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528452544"/>
        <c:crosses val="autoZero"/>
        <c:crossBetween val="midCat"/>
      </c:valAx>
      <c:valAx>
        <c:axId val="528452544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Température (°C)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528452000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chemeClr val="bg1"/>
        </a:solidFill>
      </c:spPr>
      <c:txPr>
        <a:bodyPr/>
        <a:lstStyle/>
        <a:p>
          <a:pPr>
            <a:defRPr sz="900"/>
          </a:pPr>
          <a:endParaRPr lang="fr-FR"/>
        </a:p>
      </c:txPr>
    </c:legend>
    <c:plotVisOnly val="1"/>
    <c:dispBlanksAs val="gap"/>
    <c:showDLblsOverMax val="0"/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fr-BE"/>
              <a:t>RHR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Test!$J$12:$L$12</c:f>
              <c:strCache>
                <c:ptCount val="1"/>
                <c:pt idx="0">
                  <c:v>RHR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Meas!$B$2:$B$7001</c:f>
              <c:numCache>
                <c:formatCode>0.00</c:formatCode>
                <c:ptCount val="7000"/>
                <c:pt idx="0">
                  <c:v>0</c:v>
                </c:pt>
                <c:pt idx="1">
                  <c:v>8.4000007482245564E-2</c:v>
                </c:pt>
                <c:pt idx="2">
                  <c:v>0.1688333333004266</c:v>
                </c:pt>
                <c:pt idx="3">
                  <c:v>0.25250000297091901</c:v>
                </c:pt>
                <c:pt idx="4">
                  <c:v>0.33666667412035167</c:v>
                </c:pt>
                <c:pt idx="5">
                  <c:v>0.42050000745803118</c:v>
                </c:pt>
                <c:pt idx="6">
                  <c:v>0.50416666665114462</c:v>
                </c:pt>
                <c:pt idx="7">
                  <c:v>0.59100000886246562</c:v>
                </c:pt>
                <c:pt idx="8">
                  <c:v>0.67533333320170641</c:v>
                </c:pt>
                <c:pt idx="9">
                  <c:v>0.75950000435113907</c:v>
                </c:pt>
                <c:pt idx="10">
                  <c:v>0.84316667402163148</c:v>
                </c:pt>
                <c:pt idx="11">
                  <c:v>0.92700000735931098</c:v>
                </c:pt>
                <c:pt idx="12">
                  <c:v>1.0111666680313647</c:v>
                </c:pt>
                <c:pt idx="13">
                  <c:v>1.0979999997653067</c:v>
                </c:pt>
                <c:pt idx="14">
                  <c:v>1.1816666694357991</c:v>
                </c:pt>
                <c:pt idx="15">
                  <c:v>1.2655000027734786</c:v>
                </c:pt>
                <c:pt idx="16">
                  <c:v>1.349166672443971</c:v>
                </c:pt>
                <c:pt idx="17">
                  <c:v>1.4335000072605908</c:v>
                </c:pt>
                <c:pt idx="18">
                  <c:v>1.5171666664537042</c:v>
                </c:pt>
                <c:pt idx="19">
                  <c:v>1.603500007186085</c:v>
                </c:pt>
                <c:pt idx="20">
                  <c:v>1.6871666663791984</c:v>
                </c:pt>
                <c:pt idx="21">
                  <c:v>1.7715000011958182</c:v>
                </c:pt>
                <c:pt idx="22">
                  <c:v>1.8556666723452508</c:v>
                </c:pt>
                <c:pt idx="23">
                  <c:v>1.9398333330173045</c:v>
                </c:pt>
                <c:pt idx="24">
                  <c:v>2.023666666354984</c:v>
                </c:pt>
                <c:pt idx="25">
                  <c:v>2.1100000070873648</c:v>
                </c:pt>
                <c:pt idx="26">
                  <c:v>2.1941666677594185</c:v>
                </c:pt>
                <c:pt idx="27">
                  <c:v>2.2778333374299109</c:v>
                </c:pt>
                <c:pt idx="28">
                  <c:v>2.3616666707675904</c:v>
                </c:pt>
                <c:pt idx="29">
                  <c:v>2.4453333404380828</c:v>
                </c:pt>
                <c:pt idx="30">
                  <c:v>2.5289999996311963</c:v>
                </c:pt>
                <c:pt idx="31">
                  <c:v>2.6158333418425173</c:v>
                </c:pt>
                <c:pt idx="32">
                  <c:v>2.700166666181758</c:v>
                </c:pt>
                <c:pt idx="33">
                  <c:v>2.7838333358522505</c:v>
                </c:pt>
                <c:pt idx="34">
                  <c:v>2.8681666706688702</c:v>
                </c:pt>
                <c:pt idx="35">
                  <c:v>2.9523333418183029</c:v>
                </c:pt>
                <c:pt idx="36">
                  <c:v>3.0360000010114163</c:v>
                </c:pt>
                <c:pt idx="37">
                  <c:v>3.1228333327453583</c:v>
                </c:pt>
                <c:pt idx="38">
                  <c:v>3.2066666660830379</c:v>
                </c:pt>
                <c:pt idx="39">
                  <c:v>3.2903333357535303</c:v>
                </c:pt>
                <c:pt idx="40">
                  <c:v>3.3740000054240227</c:v>
                </c:pt>
                <c:pt idx="41">
                  <c:v>3.4578333387617022</c:v>
                </c:pt>
                <c:pt idx="42">
                  <c:v>3.5415000084321946</c:v>
                </c:pt>
                <c:pt idx="43">
                  <c:v>3.6283333401661366</c:v>
                </c:pt>
                <c:pt idx="44">
                  <c:v>3.7119999993592501</c:v>
                </c:pt>
                <c:pt idx="45">
                  <c:v>3.7958333326969296</c:v>
                </c:pt>
                <c:pt idx="46">
                  <c:v>3.879500002367422</c:v>
                </c:pt>
                <c:pt idx="47">
                  <c:v>3.9638333371840417</c:v>
                </c:pt>
                <c:pt idx="48">
                  <c:v>4.0476666705217212</c:v>
                </c:pt>
                <c:pt idx="49">
                  <c:v>4.1343333385884762</c:v>
                </c:pt>
                <c:pt idx="50">
                  <c:v>4.2180000082589686</c:v>
                </c:pt>
                <c:pt idx="51">
                  <c:v>4.3018333415966481</c:v>
                </c:pt>
                <c:pt idx="52">
                  <c:v>4.3856666749343276</c:v>
                </c:pt>
                <c:pt idx="53">
                  <c:v>4.4696666719391942</c:v>
                </c:pt>
                <c:pt idx="54">
                  <c:v>4.5535000052768737</c:v>
                </c:pt>
                <c:pt idx="55">
                  <c:v>4.6403333370108157</c:v>
                </c:pt>
                <c:pt idx="56">
                  <c:v>4.7255000006407499</c:v>
                </c:pt>
                <c:pt idx="57">
                  <c:v>4.812333332374692</c:v>
                </c:pt>
                <c:pt idx="58">
                  <c:v>4.899166674586013</c:v>
                </c:pt>
                <c:pt idx="59">
                  <c:v>4.9830000079236925</c:v>
                </c:pt>
                <c:pt idx="60">
                  <c:v>5.0731666653882712</c:v>
                </c:pt>
                <c:pt idx="61">
                  <c:v>5.1568333350587636</c:v>
                </c:pt>
                <c:pt idx="62">
                  <c:v>5.2425000001676381</c:v>
                </c:pt>
                <c:pt idx="63">
                  <c:v>5.3266666713170707</c:v>
                </c:pt>
                <c:pt idx="64">
                  <c:v>5.4103333409875631</c:v>
                </c:pt>
                <c:pt idx="65">
                  <c:v>5.4941666743252426</c:v>
                </c:pt>
                <c:pt idx="66">
                  <c:v>5.5778333335183561</c:v>
                </c:pt>
                <c:pt idx="67">
                  <c:v>5.6646666652522981</c:v>
                </c:pt>
                <c:pt idx="68">
                  <c:v>5.7483333349227905</c:v>
                </c:pt>
                <c:pt idx="69">
                  <c:v>5.83216666826047</c:v>
                </c:pt>
                <c:pt idx="70">
                  <c:v>5.9158333379309624</c:v>
                </c:pt>
                <c:pt idx="71">
                  <c:v>5.9999999986030161</c:v>
                </c:pt>
                <c:pt idx="72">
                  <c:v>6.0838333319406956</c:v>
                </c:pt>
                <c:pt idx="73">
                  <c:v>6.1706666741520166</c:v>
                </c:pt>
                <c:pt idx="74">
                  <c:v>6.2543333333451301</c:v>
                </c:pt>
                <c:pt idx="75">
                  <c:v>6.3383333408273757</c:v>
                </c:pt>
                <c:pt idx="76">
                  <c:v>6.4223333378322423</c:v>
                </c:pt>
                <c:pt idx="77">
                  <c:v>6.5069999999832362</c:v>
                </c:pt>
                <c:pt idx="78">
                  <c:v>6.5913333347998559</c:v>
                </c:pt>
                <c:pt idx="79">
                  <c:v>6.678166666533798</c:v>
                </c:pt>
                <c:pt idx="80">
                  <c:v>6.7623333376832306</c:v>
                </c:pt>
                <c:pt idx="81">
                  <c:v>6.8466666724998504</c:v>
                </c:pt>
                <c:pt idx="82">
                  <c:v>6.9303333421703428</c:v>
                </c:pt>
                <c:pt idx="83">
                  <c:v>7.0140000013634562</c:v>
                </c:pt>
                <c:pt idx="84">
                  <c:v>7.0978333347011358</c:v>
                </c:pt>
                <c:pt idx="85">
                  <c:v>7.1846666664350778</c:v>
                </c:pt>
                <c:pt idx="86">
                  <c:v>7.2681666724383831</c:v>
                </c:pt>
                <c:pt idx="87">
                  <c:v>7.3551666678395122</c:v>
                </c:pt>
                <c:pt idx="88">
                  <c:v>7.4428333388641477</c:v>
                </c:pt>
                <c:pt idx="89">
                  <c:v>7.5304999994114041</c:v>
                </c:pt>
                <c:pt idx="90">
                  <c:v>7.6178333326242864</c:v>
                </c:pt>
                <c:pt idx="91">
                  <c:v>7.7025000052526593</c:v>
                </c:pt>
                <c:pt idx="92">
                  <c:v>7.7858333371113986</c:v>
                </c:pt>
                <c:pt idx="93">
                  <c:v>7.8720000036992133</c:v>
                </c:pt>
                <c:pt idx="94">
                  <c:v>7.9553333355579525</c:v>
                </c:pt>
                <c:pt idx="95">
                  <c:v>8.0426666687708348</c:v>
                </c:pt>
                <c:pt idx="96">
                  <c:v>8.1263333384413272</c:v>
                </c:pt>
                <c:pt idx="97">
                  <c:v>8.2136666716542095</c:v>
                </c:pt>
                <c:pt idx="98">
                  <c:v>8.2970000035129488</c:v>
                </c:pt>
                <c:pt idx="99">
                  <c:v>8.3811666746623814</c:v>
                </c:pt>
                <c:pt idx="100">
                  <c:v>8.465166671667248</c:v>
                </c:pt>
                <c:pt idx="101">
                  <c:v>8.5491666686721146</c:v>
                </c:pt>
                <c:pt idx="102">
                  <c:v>8.632833338342607</c:v>
                </c:pt>
                <c:pt idx="103">
                  <c:v>8.7201666715554893</c:v>
                </c:pt>
                <c:pt idx="104">
                  <c:v>8.8045000063721091</c:v>
                </c:pt>
                <c:pt idx="105">
                  <c:v>8.8885000033769757</c:v>
                </c:pt>
                <c:pt idx="106">
                  <c:v>8.9723333367146552</c:v>
                </c:pt>
                <c:pt idx="107">
                  <c:v>9.0561666700523347</c:v>
                </c:pt>
                <c:pt idx="108">
                  <c:v>9.1398333397228271</c:v>
                </c:pt>
                <c:pt idx="109">
                  <c:v>9.2271666729357094</c:v>
                </c:pt>
                <c:pt idx="110">
                  <c:v>9.3115000077523291</c:v>
                </c:pt>
                <c:pt idx="111">
                  <c:v>9.3951666669454426</c:v>
                </c:pt>
                <c:pt idx="112">
                  <c:v>9.478833336615935</c:v>
                </c:pt>
                <c:pt idx="113">
                  <c:v>9.5631666714325547</c:v>
                </c:pt>
                <c:pt idx="114">
                  <c:v>9.6473333321046084</c:v>
                </c:pt>
                <c:pt idx="115">
                  <c:v>9.7346666653174907</c:v>
                </c:pt>
                <c:pt idx="116">
                  <c:v>9.8184999986551702</c:v>
                </c:pt>
                <c:pt idx="117">
                  <c:v>9.9025000061374158</c:v>
                </c:pt>
                <c:pt idx="118">
                  <c:v>9.9863333394750953</c:v>
                </c:pt>
                <c:pt idx="119">
                  <c:v>10.070166672812775</c:v>
                </c:pt>
                <c:pt idx="120">
                  <c:v>10.154166669817641</c:v>
                </c:pt>
                <c:pt idx="121">
                  <c:v>10.241166665218771</c:v>
                </c:pt>
                <c:pt idx="122">
                  <c:v>10.325666674179956</c:v>
                </c:pt>
                <c:pt idx="123">
                  <c:v>10.409666671184823</c:v>
                </c:pt>
                <c:pt idx="124">
                  <c:v>10.493333340855315</c:v>
                </c:pt>
                <c:pt idx="125">
                  <c:v>10.577166674192995</c:v>
                </c:pt>
                <c:pt idx="126">
                  <c:v>10.661166671197861</c:v>
                </c:pt>
                <c:pt idx="127">
                  <c:v>10.745166668202728</c:v>
                </c:pt>
                <c:pt idx="128">
                  <c:v>10.832166674081236</c:v>
                </c:pt>
                <c:pt idx="129">
                  <c:v>10.916166671086103</c:v>
                </c:pt>
                <c:pt idx="130">
                  <c:v>10.999833340756595</c:v>
                </c:pt>
                <c:pt idx="131">
                  <c:v>11.084166665095836</c:v>
                </c:pt>
                <c:pt idx="132">
                  <c:v>11.168333336245269</c:v>
                </c:pt>
                <c:pt idx="133">
                  <c:v>11.252166669582948</c:v>
                </c:pt>
                <c:pt idx="134">
                  <c:v>11.33950000279583</c:v>
                </c:pt>
                <c:pt idx="135">
                  <c:v>11.423666673945263</c:v>
                </c:pt>
                <c:pt idx="136">
                  <c:v>11.50866667390801</c:v>
                </c:pt>
                <c:pt idx="137">
                  <c:v>11.599000005517155</c:v>
                </c:pt>
                <c:pt idx="138">
                  <c:v>11.683166666189209</c:v>
                </c:pt>
                <c:pt idx="139">
                  <c:v>11.767166673671454</c:v>
                </c:pt>
                <c:pt idx="140">
                  <c:v>11.854833334218711</c:v>
                </c:pt>
                <c:pt idx="141">
                  <c:v>11.93866666755639</c:v>
                </c:pt>
                <c:pt idx="142">
                  <c:v>12.022666675038636</c:v>
                </c:pt>
                <c:pt idx="143">
                  <c:v>12.106999999377877</c:v>
                </c:pt>
                <c:pt idx="144">
                  <c:v>12.191166670527309</c:v>
                </c:pt>
                <c:pt idx="145">
                  <c:v>12.275500005343929</c:v>
                </c:pt>
                <c:pt idx="146">
                  <c:v>12.362833338556811</c:v>
                </c:pt>
                <c:pt idx="147">
                  <c:v>12.446999999228865</c:v>
                </c:pt>
                <c:pt idx="148">
                  <c:v>12.531333334045485</c:v>
                </c:pt>
                <c:pt idx="149">
                  <c:v>12.615500005194917</c:v>
                </c:pt>
                <c:pt idx="150">
                  <c:v>12.699833340011537</c:v>
                </c:pt>
                <c:pt idx="151">
                  <c:v>12.784500002162531</c:v>
                </c:pt>
                <c:pt idx="152">
                  <c:v>12.871833335375413</c:v>
                </c:pt>
                <c:pt idx="153">
                  <c:v>12.956166670192033</c:v>
                </c:pt>
                <c:pt idx="154">
                  <c:v>13.040833332343027</c:v>
                </c:pt>
                <c:pt idx="155">
                  <c:v>13.125166667159647</c:v>
                </c:pt>
                <c:pt idx="156">
                  <c:v>13.209333338309079</c:v>
                </c:pt>
                <c:pt idx="157">
                  <c:v>13.293666673125699</c:v>
                </c:pt>
                <c:pt idx="158">
                  <c:v>13.381000006338581</c:v>
                </c:pt>
                <c:pt idx="159">
                  <c:v>13.464666665531695</c:v>
                </c:pt>
                <c:pt idx="160">
                  <c:v>13.549000000348315</c:v>
                </c:pt>
                <c:pt idx="161">
                  <c:v>13.633166671497747</c:v>
                </c:pt>
                <c:pt idx="162">
                  <c:v>13.717333332169801</c:v>
                </c:pt>
                <c:pt idx="163">
                  <c:v>13.801666666986421</c:v>
                </c:pt>
                <c:pt idx="164">
                  <c:v>13.889500001678243</c:v>
                </c:pt>
                <c:pt idx="165">
                  <c:v>13.973833336494863</c:v>
                </c:pt>
                <c:pt idx="166">
                  <c:v>14.058000007644296</c:v>
                </c:pt>
                <c:pt idx="167">
                  <c:v>14.142333331983536</c:v>
                </c:pt>
                <c:pt idx="168">
                  <c:v>14.227000004611909</c:v>
                </c:pt>
                <c:pt idx="169">
                  <c:v>14.311333339428529</c:v>
                </c:pt>
                <c:pt idx="170">
                  <c:v>14.398666672641411</c:v>
                </c:pt>
                <c:pt idx="171">
                  <c:v>14.482833333313465</c:v>
                </c:pt>
                <c:pt idx="172">
                  <c:v>14.567666669609025</c:v>
                </c:pt>
                <c:pt idx="173">
                  <c:v>14.651833340758458</c:v>
                </c:pt>
                <c:pt idx="174">
                  <c:v>14.736166665097699</c:v>
                </c:pt>
                <c:pt idx="175">
                  <c:v>14.820333336247131</c:v>
                </c:pt>
                <c:pt idx="176">
                  <c:v>14.903833331773058</c:v>
                </c:pt>
                <c:pt idx="177">
                  <c:v>14.987833339255303</c:v>
                </c:pt>
                <c:pt idx="178">
                  <c:v>15.071499998448417</c:v>
                </c:pt>
                <c:pt idx="179">
                  <c:v>15.155666669597849</c:v>
                </c:pt>
                <c:pt idx="180">
                  <c:v>15.240000004414469</c:v>
                </c:pt>
                <c:pt idx="181">
                  <c:v>15.324166665086523</c:v>
                </c:pt>
                <c:pt idx="182">
                  <c:v>15.408166672568768</c:v>
                </c:pt>
                <c:pt idx="183">
                  <c:v>15.491666668094695</c:v>
                </c:pt>
                <c:pt idx="184">
                  <c:v>15.576333340723068</c:v>
                </c:pt>
                <c:pt idx="185">
                  <c:v>15.660666675539687</c:v>
                </c:pt>
                <c:pt idx="186">
                  <c:v>15.744833336211741</c:v>
                </c:pt>
                <c:pt idx="187">
                  <c:v>15.829166671028361</c:v>
                </c:pt>
                <c:pt idx="188">
                  <c:v>15.913833333179355</c:v>
                </c:pt>
                <c:pt idx="189">
                  <c:v>15.998166667995974</c:v>
                </c:pt>
                <c:pt idx="190">
                  <c:v>16.08166667399928</c:v>
                </c:pt>
                <c:pt idx="191">
                  <c:v>16.165500007336959</c:v>
                </c:pt>
                <c:pt idx="192">
                  <c:v>16.249833342153579</c:v>
                </c:pt>
                <c:pt idx="193">
                  <c:v>16.333833339158446</c:v>
                </c:pt>
                <c:pt idx="194">
                  <c:v>16.417833336163312</c:v>
                </c:pt>
                <c:pt idx="195">
                  <c:v>16.502333334647119</c:v>
                </c:pt>
                <c:pt idx="196">
                  <c:v>16.585666666505858</c:v>
                </c:pt>
                <c:pt idx="197">
                  <c:v>16.670000001322478</c:v>
                </c:pt>
                <c:pt idx="198">
                  <c:v>16.754166672471911</c:v>
                </c:pt>
                <c:pt idx="199">
                  <c:v>16.83850000728853</c:v>
                </c:pt>
                <c:pt idx="200">
                  <c:v>16.922666667960584</c:v>
                </c:pt>
                <c:pt idx="201">
                  <c:v>17.007000002777204</c:v>
                </c:pt>
                <c:pt idx="202">
                  <c:v>17.090333334635943</c:v>
                </c:pt>
                <c:pt idx="203">
                  <c:v>17.17533333459869</c:v>
                </c:pt>
                <c:pt idx="204">
                  <c:v>17.260666672373191</c:v>
                </c:pt>
                <c:pt idx="205">
                  <c:v>17.345999999670312</c:v>
                </c:pt>
                <c:pt idx="206">
                  <c:v>17.431333337444812</c:v>
                </c:pt>
                <c:pt idx="207">
                  <c:v>17.516500001074746</c:v>
                </c:pt>
                <c:pt idx="208">
                  <c:v>17.600999999558553</c:v>
                </c:pt>
                <c:pt idx="209">
                  <c:v>17.685500008519739</c:v>
                </c:pt>
                <c:pt idx="210">
                  <c:v>17.77083333581686</c:v>
                </c:pt>
                <c:pt idx="211">
                  <c:v>17.855000006966293</c:v>
                </c:pt>
                <c:pt idx="212">
                  <c:v>17.939333341782913</c:v>
                </c:pt>
                <c:pt idx="213">
                  <c:v>18.023500002454966</c:v>
                </c:pt>
                <c:pt idx="214">
                  <c:v>18.107000008458272</c:v>
                </c:pt>
              </c:numCache>
            </c:numRef>
          </c:xVal>
          <c:yVal>
            <c:numRef>
              <c:f>Meas!$I$2:$I$7001</c:f>
              <c:numCache>
                <c:formatCode>General</c:formatCode>
                <c:ptCount val="7000"/>
                <c:pt idx="0">
                  <c:v>0</c:v>
                </c:pt>
                <c:pt idx="1">
                  <c:v>24.822220011372533</c:v>
                </c:pt>
                <c:pt idx="2">
                  <c:v>121.62586379461777</c:v>
                </c:pt>
                <c:pt idx="3">
                  <c:v>-35.376105194307733</c:v>
                </c:pt>
                <c:pt idx="4">
                  <c:v>28.21623699913291</c:v>
                </c:pt>
                <c:pt idx="5">
                  <c:v>18.516289802386147</c:v>
                </c:pt>
                <c:pt idx="6">
                  <c:v>36.53930578628345</c:v>
                </c:pt>
                <c:pt idx="7">
                  <c:v>83.608740991056692</c:v>
                </c:pt>
                <c:pt idx="8">
                  <c:v>35.443978289229818</c:v>
                </c:pt>
                <c:pt idx="9">
                  <c:v>47.517664858345029</c:v>
                </c:pt>
                <c:pt idx="10">
                  <c:v>42.812492214022491</c:v>
                </c:pt>
                <c:pt idx="11">
                  <c:v>31.562171630059662</c:v>
                </c:pt>
                <c:pt idx="12">
                  <c:v>34.756782547454478</c:v>
                </c:pt>
                <c:pt idx="13">
                  <c:v>56.211933366651138</c:v>
                </c:pt>
                <c:pt idx="14">
                  <c:v>1.4695737988064055</c:v>
                </c:pt>
                <c:pt idx="15">
                  <c:v>47.073905899280795</c:v>
                </c:pt>
                <c:pt idx="16">
                  <c:v>51.599045352909982</c:v>
                </c:pt>
                <c:pt idx="17">
                  <c:v>56.638269178535097</c:v>
                </c:pt>
                <c:pt idx="18">
                  <c:v>42.201546569598456</c:v>
                </c:pt>
                <c:pt idx="19">
                  <c:v>34.320164665868312</c:v>
                </c:pt>
                <c:pt idx="20">
                  <c:v>62.334705988871356</c:v>
                </c:pt>
                <c:pt idx="21">
                  <c:v>49.196673407683363</c:v>
                </c:pt>
                <c:pt idx="22">
                  <c:v>61.353415739456764</c:v>
                </c:pt>
                <c:pt idx="23">
                  <c:v>83.842883636840938</c:v>
                </c:pt>
                <c:pt idx="24">
                  <c:v>76.929942514216179</c:v>
                </c:pt>
                <c:pt idx="25">
                  <c:v>60.458234081666859</c:v>
                </c:pt>
                <c:pt idx="26">
                  <c:v>135.10633767225909</c:v>
                </c:pt>
                <c:pt idx="27">
                  <c:v>97.950444389580525</c:v>
                </c:pt>
                <c:pt idx="28">
                  <c:v>91.556312908790176</c:v>
                </c:pt>
                <c:pt idx="29">
                  <c:v>115.0986328623885</c:v>
                </c:pt>
                <c:pt idx="30">
                  <c:v>127.28585078551302</c:v>
                </c:pt>
                <c:pt idx="31">
                  <c:v>108.27504101751458</c:v>
                </c:pt>
                <c:pt idx="32">
                  <c:v>116.0871339482471</c:v>
                </c:pt>
                <c:pt idx="33">
                  <c:v>128.90464257106751</c:v>
                </c:pt>
                <c:pt idx="34">
                  <c:v>126.07489732807026</c:v>
                </c:pt>
                <c:pt idx="35">
                  <c:v>125.68151331083747</c:v>
                </c:pt>
                <c:pt idx="36">
                  <c:v>141.46568964058349</c:v>
                </c:pt>
                <c:pt idx="37">
                  <c:v>131.82484878572424</c:v>
                </c:pt>
                <c:pt idx="38">
                  <c:v>94.72895488935859</c:v>
                </c:pt>
                <c:pt idx="39">
                  <c:v>117.4296956676951</c:v>
                </c:pt>
                <c:pt idx="40">
                  <c:v>101.68347039722225</c:v>
                </c:pt>
                <c:pt idx="41">
                  <c:v>78.579061858512475</c:v>
                </c:pt>
                <c:pt idx="42">
                  <c:v>70.541102267495503</c:v>
                </c:pt>
                <c:pt idx="43">
                  <c:v>68.284971306489524</c:v>
                </c:pt>
                <c:pt idx="44">
                  <c:v>40.33849448815706</c:v>
                </c:pt>
                <c:pt idx="45">
                  <c:v>36.209552155067172</c:v>
                </c:pt>
                <c:pt idx="46">
                  <c:v>14.631938059237807</c:v>
                </c:pt>
                <c:pt idx="47">
                  <c:v>-16.346712877669024</c:v>
                </c:pt>
                <c:pt idx="48">
                  <c:v>-15.011597980857703</c:v>
                </c:pt>
                <c:pt idx="49">
                  <c:v>-45.829526840214605</c:v>
                </c:pt>
                <c:pt idx="50">
                  <c:v>-23.490606254725616</c:v>
                </c:pt>
                <c:pt idx="51">
                  <c:v>-26.0961936208945</c:v>
                </c:pt>
                <c:pt idx="52">
                  <c:v>-33.049225607288712</c:v>
                </c:pt>
                <c:pt idx="53">
                  <c:v>-66.643320715255825</c:v>
                </c:pt>
                <c:pt idx="54">
                  <c:v>-56.135112164486628</c:v>
                </c:pt>
                <c:pt idx="55">
                  <c:v>-60.084486353364198</c:v>
                </c:pt>
                <c:pt idx="56">
                  <c:v>-58.11254720491177</c:v>
                </c:pt>
                <c:pt idx="57">
                  <c:v>-56.060370570328843</c:v>
                </c:pt>
                <c:pt idx="58">
                  <c:v>-34.451944892518469</c:v>
                </c:pt>
                <c:pt idx="59">
                  <c:v>-42.123859193878936</c:v>
                </c:pt>
                <c:pt idx="60">
                  <c:v>-41.864391563372415</c:v>
                </c:pt>
                <c:pt idx="61">
                  <c:v>-28.7879707595342</c:v>
                </c:pt>
                <c:pt idx="62">
                  <c:v>-27.039336475154123</c:v>
                </c:pt>
                <c:pt idx="63">
                  <c:v>-54.849081344769246</c:v>
                </c:pt>
                <c:pt idx="64">
                  <c:v>-55.407254424827308</c:v>
                </c:pt>
                <c:pt idx="65">
                  <c:v>-14.259638814996645</c:v>
                </c:pt>
                <c:pt idx="66">
                  <c:v>-4.6031890889210034</c:v>
                </c:pt>
                <c:pt idx="67">
                  <c:v>-1.4548975015414571</c:v>
                </c:pt>
                <c:pt idx="68">
                  <c:v>21.578067439666103</c:v>
                </c:pt>
                <c:pt idx="69">
                  <c:v>39.903775026776707</c:v>
                </c:pt>
                <c:pt idx="70">
                  <c:v>33.476295191361828</c:v>
                </c:pt>
                <c:pt idx="71">
                  <c:v>51.595346261126281</c:v>
                </c:pt>
                <c:pt idx="72">
                  <c:v>51.144327182543968</c:v>
                </c:pt>
                <c:pt idx="73">
                  <c:v>88.828998344573719</c:v>
                </c:pt>
                <c:pt idx="74">
                  <c:v>48.637489712674117</c:v>
                </c:pt>
                <c:pt idx="75">
                  <c:v>93.535452784854442</c:v>
                </c:pt>
                <c:pt idx="76">
                  <c:v>115.84884752854498</c:v>
                </c:pt>
                <c:pt idx="77">
                  <c:v>115.95810520650265</c:v>
                </c:pt>
                <c:pt idx="78">
                  <c:v>103.31290893035751</c:v>
                </c:pt>
                <c:pt idx="79">
                  <c:v>127.32172323974839</c:v>
                </c:pt>
                <c:pt idx="80">
                  <c:v>143.7551935599792</c:v>
                </c:pt>
                <c:pt idx="81">
                  <c:v>146.29505442398928</c:v>
                </c:pt>
                <c:pt idx="82">
                  <c:v>167.64902180641965</c:v>
                </c:pt>
                <c:pt idx="83">
                  <c:v>178.22524606315034</c:v>
                </c:pt>
                <c:pt idx="84">
                  <c:v>173.75233351779073</c:v>
                </c:pt>
                <c:pt idx="85">
                  <c:v>144.8970096497591</c:v>
                </c:pt>
                <c:pt idx="86">
                  <c:v>205.81633945206781</c:v>
                </c:pt>
                <c:pt idx="87">
                  <c:v>252.87176030007421</c:v>
                </c:pt>
                <c:pt idx="88">
                  <c:v>282.49681500095897</c:v>
                </c:pt>
                <c:pt idx="89">
                  <c:v>314.71343446993478</c:v>
                </c:pt>
                <c:pt idx="90">
                  <c:v>322.1020627057423</c:v>
                </c:pt>
                <c:pt idx="91">
                  <c:v>352.6610459818678</c:v>
                </c:pt>
                <c:pt idx="92">
                  <c:v>362.40097724204816</c:v>
                </c:pt>
                <c:pt idx="93">
                  <c:v>368.6141750194671</c:v>
                </c:pt>
                <c:pt idx="94">
                  <c:v>368.7338235169442</c:v>
                </c:pt>
                <c:pt idx="95">
                  <c:v>395.50839245660711</c:v>
                </c:pt>
                <c:pt idx="96">
                  <c:v>396.09178271126194</c:v>
                </c:pt>
                <c:pt idx="97">
                  <c:v>419.35759424488919</c:v>
                </c:pt>
                <c:pt idx="98">
                  <c:v>432.17067971117388</c:v>
                </c:pt>
                <c:pt idx="99">
                  <c:v>415.2048380446318</c:v>
                </c:pt>
                <c:pt idx="100">
                  <c:v>395.16837320788915</c:v>
                </c:pt>
                <c:pt idx="101">
                  <c:v>391.87928565131193</c:v>
                </c:pt>
                <c:pt idx="102">
                  <c:v>393.31815870364807</c:v>
                </c:pt>
                <c:pt idx="103">
                  <c:v>395.25604337747467</c:v>
                </c:pt>
                <c:pt idx="104">
                  <c:v>382.20595452408315</c:v>
                </c:pt>
                <c:pt idx="105">
                  <c:v>370.12588960739248</c:v>
                </c:pt>
                <c:pt idx="106">
                  <c:v>410.68662686821199</c:v>
                </c:pt>
                <c:pt idx="107">
                  <c:v>373.46640307984279</c:v>
                </c:pt>
                <c:pt idx="108">
                  <c:v>403.28633397453717</c:v>
                </c:pt>
                <c:pt idx="109">
                  <c:v>454.86900123372135</c:v>
                </c:pt>
                <c:pt idx="110">
                  <c:v>438.10983881323608</c:v>
                </c:pt>
                <c:pt idx="111">
                  <c:v>419.7820873498676</c:v>
                </c:pt>
                <c:pt idx="112">
                  <c:v>446.88244074424938</c:v>
                </c:pt>
                <c:pt idx="113">
                  <c:v>427.66847352342239</c:v>
                </c:pt>
                <c:pt idx="114">
                  <c:v>398.98068259125546</c:v>
                </c:pt>
                <c:pt idx="115">
                  <c:v>474.63289268350906</c:v>
                </c:pt>
                <c:pt idx="116">
                  <c:v>504.27682829535001</c:v>
                </c:pt>
                <c:pt idx="117">
                  <c:v>556.18750670416728</c:v>
                </c:pt>
                <c:pt idx="118">
                  <c:v>535.17922273767715</c:v>
                </c:pt>
                <c:pt idx="119">
                  <c:v>617.09049799134198</c:v>
                </c:pt>
                <c:pt idx="120">
                  <c:v>633.93362016399396</c:v>
                </c:pt>
                <c:pt idx="121">
                  <c:v>641.98445590482902</c:v>
                </c:pt>
                <c:pt idx="122">
                  <c:v>625.04558765759919</c:v>
                </c:pt>
                <c:pt idx="123">
                  <c:v>682.32945336686419</c:v>
                </c:pt>
                <c:pt idx="124">
                  <c:v>699.1605030747163</c:v>
                </c:pt>
                <c:pt idx="125">
                  <c:v>732.11968899970896</c:v>
                </c:pt>
                <c:pt idx="126">
                  <c:v>818.07180202660868</c:v>
                </c:pt>
                <c:pt idx="127">
                  <c:v>729.79485194890196</c:v>
                </c:pt>
                <c:pt idx="128">
                  <c:v>737.23166084410241</c:v>
                </c:pt>
                <c:pt idx="129">
                  <c:v>752.97602889863515</c:v>
                </c:pt>
                <c:pt idx="130">
                  <c:v>765.84696499118206</c:v>
                </c:pt>
                <c:pt idx="131">
                  <c:v>811.04389177392693</c:v>
                </c:pt>
                <c:pt idx="132">
                  <c:v>794.38599854383881</c:v>
                </c:pt>
                <c:pt idx="133">
                  <c:v>796.48644562216941</c:v>
                </c:pt>
                <c:pt idx="134">
                  <c:v>846.55926746038858</c:v>
                </c:pt>
                <c:pt idx="135">
                  <c:v>866.0932915278031</c:v>
                </c:pt>
                <c:pt idx="136">
                  <c:v>910.06342769738899</c:v>
                </c:pt>
                <c:pt idx="137">
                  <c:v>949.99442365882237</c:v>
                </c:pt>
                <c:pt idx="138">
                  <c:v>1025.7111922414526</c:v>
                </c:pt>
                <c:pt idx="139">
                  <c:v>1108.985153883164</c:v>
                </c:pt>
                <c:pt idx="140">
                  <c:v>1131.1363501160931</c:v>
                </c:pt>
                <c:pt idx="141">
                  <c:v>1153.4427749678653</c:v>
                </c:pt>
                <c:pt idx="142">
                  <c:v>1187.6792884535505</c:v>
                </c:pt>
                <c:pt idx="143">
                  <c:v>1233.5101829849464</c:v>
                </c:pt>
                <c:pt idx="144">
                  <c:v>1291.3157882759765</c:v>
                </c:pt>
                <c:pt idx="145">
                  <c:v>1374.0678469031636</c:v>
                </c:pt>
                <c:pt idx="146">
                  <c:v>1434.5683679322869</c:v>
                </c:pt>
                <c:pt idx="147">
                  <c:v>1455.1789365281318</c:v>
                </c:pt>
                <c:pt idx="148">
                  <c:v>1548.1081911094072</c:v>
                </c:pt>
                <c:pt idx="149">
                  <c:v>1642.9058539394023</c:v>
                </c:pt>
                <c:pt idx="150">
                  <c:v>1703.19752899589</c:v>
                </c:pt>
                <c:pt idx="151">
                  <c:v>1717.3984026698245</c:v>
                </c:pt>
                <c:pt idx="152">
                  <c:v>1460.7556849986938</c:v>
                </c:pt>
                <c:pt idx="153">
                  <c:v>1036.4501529254344</c:v>
                </c:pt>
                <c:pt idx="154">
                  <c:v>1038.8843441410829</c:v>
                </c:pt>
                <c:pt idx="155">
                  <c:v>1146.5548522391214</c:v>
                </c:pt>
                <c:pt idx="156">
                  <c:v>1089.6785059272022</c:v>
                </c:pt>
                <c:pt idx="157">
                  <c:v>1099.2044185047773</c:v>
                </c:pt>
                <c:pt idx="158">
                  <c:v>1080.9420842638449</c:v>
                </c:pt>
                <c:pt idx="159">
                  <c:v>1194.0055687203705</c:v>
                </c:pt>
                <c:pt idx="160">
                  <c:v>1020.7919099620851</c:v>
                </c:pt>
                <c:pt idx="161">
                  <c:v>1010.864199509786</c:v>
                </c:pt>
                <c:pt idx="162">
                  <c:v>1015.5221699886828</c:v>
                </c:pt>
                <c:pt idx="163">
                  <c:v>957.60068992099286</c:v>
                </c:pt>
                <c:pt idx="164">
                  <c:v>1246.7229287130112</c:v>
                </c:pt>
                <c:pt idx="165">
                  <c:v>2145.9869971642129</c:v>
                </c:pt>
                <c:pt idx="166">
                  <c:v>2192.8358326060074</c:v>
                </c:pt>
                <c:pt idx="167">
                  <c:v>1129.5949225773411</c:v>
                </c:pt>
                <c:pt idx="168">
                  <c:v>920.72240452177755</c:v>
                </c:pt>
                <c:pt idx="169">
                  <c:v>414.89204076412369</c:v>
                </c:pt>
                <c:pt idx="170">
                  <c:v>504.84949248314672</c:v>
                </c:pt>
                <c:pt idx="171">
                  <c:v>-109.2973971630049</c:v>
                </c:pt>
                <c:pt idx="172">
                  <c:v>-270.03049669457749</c:v>
                </c:pt>
                <c:pt idx="173">
                  <c:v>-585.40042390194833</c:v>
                </c:pt>
                <c:pt idx="174">
                  <c:v>-540.70299383532756</c:v>
                </c:pt>
                <c:pt idx="175">
                  <c:v>-491.24790450821223</c:v>
                </c:pt>
                <c:pt idx="176">
                  <c:v>-380.13197623830359</c:v>
                </c:pt>
                <c:pt idx="177">
                  <c:v>-768.56640158949745</c:v>
                </c:pt>
                <c:pt idx="178">
                  <c:v>-850.74208961355669</c:v>
                </c:pt>
                <c:pt idx="179">
                  <c:v>86.764769370287851</c:v>
                </c:pt>
                <c:pt idx="180">
                  <c:v>290.37446534122131</c:v>
                </c:pt>
                <c:pt idx="181">
                  <c:v>648.8800773213876</c:v>
                </c:pt>
                <c:pt idx="182">
                  <c:v>398.51484235986834</c:v>
                </c:pt>
                <c:pt idx="183">
                  <c:v>855.16523914934623</c:v>
                </c:pt>
                <c:pt idx="184">
                  <c:v>417.41860357922866</c:v>
                </c:pt>
                <c:pt idx="185">
                  <c:v>482.31838688417128</c:v>
                </c:pt>
                <c:pt idx="186">
                  <c:v>-349.92782396934444</c:v>
                </c:pt>
                <c:pt idx="187">
                  <c:v>-440.67249234621551</c:v>
                </c:pt>
                <c:pt idx="188">
                  <c:v>-882.41607137861592</c:v>
                </c:pt>
                <c:pt idx="189">
                  <c:v>-1149.0378805118478</c:v>
                </c:pt>
                <c:pt idx="190">
                  <c:v>-1419.5281511849139</c:v>
                </c:pt>
                <c:pt idx="191">
                  <c:v>-1631.1444061530301</c:v>
                </c:pt>
                <c:pt idx="192">
                  <c:v>-1925.6185425147578</c:v>
                </c:pt>
                <c:pt idx="193">
                  <c:v>-1988.6992921160133</c:v>
                </c:pt>
                <c:pt idx="194">
                  <c:v>-1917.8329209889159</c:v>
                </c:pt>
                <c:pt idx="195">
                  <c:v>-1828.5953168293918</c:v>
                </c:pt>
                <c:pt idx="196">
                  <c:v>-1133.7105765126933</c:v>
                </c:pt>
                <c:pt idx="197">
                  <c:v>-982.3533759088125</c:v>
                </c:pt>
                <c:pt idx="198">
                  <c:v>-346.04481405599535</c:v>
                </c:pt>
                <c:pt idx="199">
                  <c:v>-324.56050104035307</c:v>
                </c:pt>
                <c:pt idx="200">
                  <c:v>-220.7066575388522</c:v>
                </c:pt>
                <c:pt idx="201">
                  <c:v>-221.01404230628123</c:v>
                </c:pt>
                <c:pt idx="202">
                  <c:v>-273.95029906007306</c:v>
                </c:pt>
                <c:pt idx="203">
                  <c:v>-385.49678396492089</c:v>
                </c:pt>
                <c:pt idx="204">
                  <c:v>-572.42110646233505</c:v>
                </c:pt>
                <c:pt idx="205">
                  <c:v>-584.17599564843943</c:v>
                </c:pt>
                <c:pt idx="206">
                  <c:v>-536.73527312499755</c:v>
                </c:pt>
                <c:pt idx="207">
                  <c:v>-805.18221876004679</c:v>
                </c:pt>
                <c:pt idx="208">
                  <c:v>-914.63686827643494</c:v>
                </c:pt>
                <c:pt idx="209">
                  <c:v>-944.42096819573419</c:v>
                </c:pt>
                <c:pt idx="210">
                  <c:v>-985.1999704320134</c:v>
                </c:pt>
                <c:pt idx="211">
                  <c:v>-1052.2343994153794</c:v>
                </c:pt>
                <c:pt idx="212">
                  <c:v>-1007.0395011088034</c:v>
                </c:pt>
                <c:pt idx="213">
                  <c:v>-921.4261029318825</c:v>
                </c:pt>
                <c:pt idx="214">
                  <c:v>-656.80448718046398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9572-4259-BAE4-121146673650}"/>
            </c:ext>
          </c:extLst>
        </c:ser>
        <c:ser>
          <c:idx val="1"/>
          <c:order val="1"/>
          <c:tx>
            <c:strRef>
              <c:f>Test!$J$13:$L$13</c:f>
              <c:strCache>
                <c:ptCount val="1"/>
                <c:pt idx="0">
                  <c:v>RHR 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Meas!$B$2:$B$7001</c:f>
              <c:numCache>
                <c:formatCode>0.00</c:formatCode>
                <c:ptCount val="7000"/>
                <c:pt idx="0">
                  <c:v>0</c:v>
                </c:pt>
                <c:pt idx="1">
                  <c:v>8.4000007482245564E-2</c:v>
                </c:pt>
                <c:pt idx="2">
                  <c:v>0.1688333333004266</c:v>
                </c:pt>
                <c:pt idx="3">
                  <c:v>0.25250000297091901</c:v>
                </c:pt>
                <c:pt idx="4">
                  <c:v>0.33666667412035167</c:v>
                </c:pt>
                <c:pt idx="5">
                  <c:v>0.42050000745803118</c:v>
                </c:pt>
                <c:pt idx="6">
                  <c:v>0.50416666665114462</c:v>
                </c:pt>
                <c:pt idx="7">
                  <c:v>0.59100000886246562</c:v>
                </c:pt>
                <c:pt idx="8">
                  <c:v>0.67533333320170641</c:v>
                </c:pt>
                <c:pt idx="9">
                  <c:v>0.75950000435113907</c:v>
                </c:pt>
                <c:pt idx="10">
                  <c:v>0.84316667402163148</c:v>
                </c:pt>
                <c:pt idx="11">
                  <c:v>0.92700000735931098</c:v>
                </c:pt>
                <c:pt idx="12">
                  <c:v>1.0111666680313647</c:v>
                </c:pt>
                <c:pt idx="13">
                  <c:v>1.0979999997653067</c:v>
                </c:pt>
                <c:pt idx="14">
                  <c:v>1.1816666694357991</c:v>
                </c:pt>
                <c:pt idx="15">
                  <c:v>1.2655000027734786</c:v>
                </c:pt>
                <c:pt idx="16">
                  <c:v>1.349166672443971</c:v>
                </c:pt>
                <c:pt idx="17">
                  <c:v>1.4335000072605908</c:v>
                </c:pt>
                <c:pt idx="18">
                  <c:v>1.5171666664537042</c:v>
                </c:pt>
                <c:pt idx="19">
                  <c:v>1.603500007186085</c:v>
                </c:pt>
                <c:pt idx="20">
                  <c:v>1.6871666663791984</c:v>
                </c:pt>
                <c:pt idx="21">
                  <c:v>1.7715000011958182</c:v>
                </c:pt>
                <c:pt idx="22">
                  <c:v>1.8556666723452508</c:v>
                </c:pt>
                <c:pt idx="23">
                  <c:v>1.9398333330173045</c:v>
                </c:pt>
                <c:pt idx="24">
                  <c:v>2.023666666354984</c:v>
                </c:pt>
                <c:pt idx="25">
                  <c:v>2.1100000070873648</c:v>
                </c:pt>
                <c:pt idx="26">
                  <c:v>2.1941666677594185</c:v>
                </c:pt>
                <c:pt idx="27">
                  <c:v>2.2778333374299109</c:v>
                </c:pt>
                <c:pt idx="28">
                  <c:v>2.3616666707675904</c:v>
                </c:pt>
                <c:pt idx="29">
                  <c:v>2.4453333404380828</c:v>
                </c:pt>
                <c:pt idx="30">
                  <c:v>2.5289999996311963</c:v>
                </c:pt>
                <c:pt idx="31">
                  <c:v>2.6158333418425173</c:v>
                </c:pt>
                <c:pt idx="32">
                  <c:v>2.700166666181758</c:v>
                </c:pt>
                <c:pt idx="33">
                  <c:v>2.7838333358522505</c:v>
                </c:pt>
                <c:pt idx="34">
                  <c:v>2.8681666706688702</c:v>
                </c:pt>
                <c:pt idx="35">
                  <c:v>2.9523333418183029</c:v>
                </c:pt>
                <c:pt idx="36">
                  <c:v>3.0360000010114163</c:v>
                </c:pt>
                <c:pt idx="37">
                  <c:v>3.1228333327453583</c:v>
                </c:pt>
                <c:pt idx="38">
                  <c:v>3.2066666660830379</c:v>
                </c:pt>
                <c:pt idx="39">
                  <c:v>3.2903333357535303</c:v>
                </c:pt>
                <c:pt idx="40">
                  <c:v>3.3740000054240227</c:v>
                </c:pt>
                <c:pt idx="41">
                  <c:v>3.4578333387617022</c:v>
                </c:pt>
                <c:pt idx="42">
                  <c:v>3.5415000084321946</c:v>
                </c:pt>
                <c:pt idx="43">
                  <c:v>3.6283333401661366</c:v>
                </c:pt>
                <c:pt idx="44">
                  <c:v>3.7119999993592501</c:v>
                </c:pt>
                <c:pt idx="45">
                  <c:v>3.7958333326969296</c:v>
                </c:pt>
                <c:pt idx="46">
                  <c:v>3.879500002367422</c:v>
                </c:pt>
                <c:pt idx="47">
                  <c:v>3.9638333371840417</c:v>
                </c:pt>
                <c:pt idx="48">
                  <c:v>4.0476666705217212</c:v>
                </c:pt>
                <c:pt idx="49">
                  <c:v>4.1343333385884762</c:v>
                </c:pt>
                <c:pt idx="50">
                  <c:v>4.2180000082589686</c:v>
                </c:pt>
                <c:pt idx="51">
                  <c:v>4.3018333415966481</c:v>
                </c:pt>
                <c:pt idx="52">
                  <c:v>4.3856666749343276</c:v>
                </c:pt>
                <c:pt idx="53">
                  <c:v>4.4696666719391942</c:v>
                </c:pt>
                <c:pt idx="54">
                  <c:v>4.5535000052768737</c:v>
                </c:pt>
                <c:pt idx="55">
                  <c:v>4.6403333370108157</c:v>
                </c:pt>
                <c:pt idx="56">
                  <c:v>4.7255000006407499</c:v>
                </c:pt>
                <c:pt idx="57">
                  <c:v>4.812333332374692</c:v>
                </c:pt>
                <c:pt idx="58">
                  <c:v>4.899166674586013</c:v>
                </c:pt>
                <c:pt idx="59">
                  <c:v>4.9830000079236925</c:v>
                </c:pt>
                <c:pt idx="60">
                  <c:v>5.0731666653882712</c:v>
                </c:pt>
                <c:pt idx="61">
                  <c:v>5.1568333350587636</c:v>
                </c:pt>
                <c:pt idx="62">
                  <c:v>5.2425000001676381</c:v>
                </c:pt>
                <c:pt idx="63">
                  <c:v>5.3266666713170707</c:v>
                </c:pt>
                <c:pt idx="64">
                  <c:v>5.4103333409875631</c:v>
                </c:pt>
                <c:pt idx="65">
                  <c:v>5.4941666743252426</c:v>
                </c:pt>
                <c:pt idx="66">
                  <c:v>5.5778333335183561</c:v>
                </c:pt>
                <c:pt idx="67">
                  <c:v>5.6646666652522981</c:v>
                </c:pt>
                <c:pt idx="68">
                  <c:v>5.7483333349227905</c:v>
                </c:pt>
                <c:pt idx="69">
                  <c:v>5.83216666826047</c:v>
                </c:pt>
                <c:pt idx="70">
                  <c:v>5.9158333379309624</c:v>
                </c:pt>
                <c:pt idx="71">
                  <c:v>5.9999999986030161</c:v>
                </c:pt>
                <c:pt idx="72">
                  <c:v>6.0838333319406956</c:v>
                </c:pt>
                <c:pt idx="73">
                  <c:v>6.1706666741520166</c:v>
                </c:pt>
                <c:pt idx="74">
                  <c:v>6.2543333333451301</c:v>
                </c:pt>
                <c:pt idx="75">
                  <c:v>6.3383333408273757</c:v>
                </c:pt>
                <c:pt idx="76">
                  <c:v>6.4223333378322423</c:v>
                </c:pt>
                <c:pt idx="77">
                  <c:v>6.5069999999832362</c:v>
                </c:pt>
                <c:pt idx="78">
                  <c:v>6.5913333347998559</c:v>
                </c:pt>
                <c:pt idx="79">
                  <c:v>6.678166666533798</c:v>
                </c:pt>
                <c:pt idx="80">
                  <c:v>6.7623333376832306</c:v>
                </c:pt>
                <c:pt idx="81">
                  <c:v>6.8466666724998504</c:v>
                </c:pt>
                <c:pt idx="82">
                  <c:v>6.9303333421703428</c:v>
                </c:pt>
                <c:pt idx="83">
                  <c:v>7.0140000013634562</c:v>
                </c:pt>
                <c:pt idx="84">
                  <c:v>7.0978333347011358</c:v>
                </c:pt>
                <c:pt idx="85">
                  <c:v>7.1846666664350778</c:v>
                </c:pt>
                <c:pt idx="86">
                  <c:v>7.2681666724383831</c:v>
                </c:pt>
                <c:pt idx="87">
                  <c:v>7.3551666678395122</c:v>
                </c:pt>
                <c:pt idx="88">
                  <c:v>7.4428333388641477</c:v>
                </c:pt>
                <c:pt idx="89">
                  <c:v>7.5304999994114041</c:v>
                </c:pt>
                <c:pt idx="90">
                  <c:v>7.6178333326242864</c:v>
                </c:pt>
                <c:pt idx="91">
                  <c:v>7.7025000052526593</c:v>
                </c:pt>
                <c:pt idx="92">
                  <c:v>7.7858333371113986</c:v>
                </c:pt>
                <c:pt idx="93">
                  <c:v>7.8720000036992133</c:v>
                </c:pt>
                <c:pt idx="94">
                  <c:v>7.9553333355579525</c:v>
                </c:pt>
                <c:pt idx="95">
                  <c:v>8.0426666687708348</c:v>
                </c:pt>
                <c:pt idx="96">
                  <c:v>8.1263333384413272</c:v>
                </c:pt>
                <c:pt idx="97">
                  <c:v>8.2136666716542095</c:v>
                </c:pt>
                <c:pt idx="98">
                  <c:v>8.2970000035129488</c:v>
                </c:pt>
                <c:pt idx="99">
                  <c:v>8.3811666746623814</c:v>
                </c:pt>
                <c:pt idx="100">
                  <c:v>8.465166671667248</c:v>
                </c:pt>
                <c:pt idx="101">
                  <c:v>8.5491666686721146</c:v>
                </c:pt>
                <c:pt idx="102">
                  <c:v>8.632833338342607</c:v>
                </c:pt>
                <c:pt idx="103">
                  <c:v>8.7201666715554893</c:v>
                </c:pt>
                <c:pt idx="104">
                  <c:v>8.8045000063721091</c:v>
                </c:pt>
                <c:pt idx="105">
                  <c:v>8.8885000033769757</c:v>
                </c:pt>
                <c:pt idx="106">
                  <c:v>8.9723333367146552</c:v>
                </c:pt>
                <c:pt idx="107">
                  <c:v>9.0561666700523347</c:v>
                </c:pt>
                <c:pt idx="108">
                  <c:v>9.1398333397228271</c:v>
                </c:pt>
                <c:pt idx="109">
                  <c:v>9.2271666729357094</c:v>
                </c:pt>
                <c:pt idx="110">
                  <c:v>9.3115000077523291</c:v>
                </c:pt>
                <c:pt idx="111">
                  <c:v>9.3951666669454426</c:v>
                </c:pt>
                <c:pt idx="112">
                  <c:v>9.478833336615935</c:v>
                </c:pt>
                <c:pt idx="113">
                  <c:v>9.5631666714325547</c:v>
                </c:pt>
                <c:pt idx="114">
                  <c:v>9.6473333321046084</c:v>
                </c:pt>
                <c:pt idx="115">
                  <c:v>9.7346666653174907</c:v>
                </c:pt>
                <c:pt idx="116">
                  <c:v>9.8184999986551702</c:v>
                </c:pt>
                <c:pt idx="117">
                  <c:v>9.9025000061374158</c:v>
                </c:pt>
                <c:pt idx="118">
                  <c:v>9.9863333394750953</c:v>
                </c:pt>
                <c:pt idx="119">
                  <c:v>10.070166672812775</c:v>
                </c:pt>
                <c:pt idx="120">
                  <c:v>10.154166669817641</c:v>
                </c:pt>
                <c:pt idx="121">
                  <c:v>10.241166665218771</c:v>
                </c:pt>
                <c:pt idx="122">
                  <c:v>10.325666674179956</c:v>
                </c:pt>
                <c:pt idx="123">
                  <c:v>10.409666671184823</c:v>
                </c:pt>
                <c:pt idx="124">
                  <c:v>10.493333340855315</c:v>
                </c:pt>
                <c:pt idx="125">
                  <c:v>10.577166674192995</c:v>
                </c:pt>
                <c:pt idx="126">
                  <c:v>10.661166671197861</c:v>
                </c:pt>
                <c:pt idx="127">
                  <c:v>10.745166668202728</c:v>
                </c:pt>
                <c:pt idx="128">
                  <c:v>10.832166674081236</c:v>
                </c:pt>
                <c:pt idx="129">
                  <c:v>10.916166671086103</c:v>
                </c:pt>
                <c:pt idx="130">
                  <c:v>10.999833340756595</c:v>
                </c:pt>
                <c:pt idx="131">
                  <c:v>11.084166665095836</c:v>
                </c:pt>
                <c:pt idx="132">
                  <c:v>11.168333336245269</c:v>
                </c:pt>
                <c:pt idx="133">
                  <c:v>11.252166669582948</c:v>
                </c:pt>
                <c:pt idx="134">
                  <c:v>11.33950000279583</c:v>
                </c:pt>
                <c:pt idx="135">
                  <c:v>11.423666673945263</c:v>
                </c:pt>
                <c:pt idx="136">
                  <c:v>11.50866667390801</c:v>
                </c:pt>
                <c:pt idx="137">
                  <c:v>11.599000005517155</c:v>
                </c:pt>
                <c:pt idx="138">
                  <c:v>11.683166666189209</c:v>
                </c:pt>
                <c:pt idx="139">
                  <c:v>11.767166673671454</c:v>
                </c:pt>
                <c:pt idx="140">
                  <c:v>11.854833334218711</c:v>
                </c:pt>
                <c:pt idx="141">
                  <c:v>11.93866666755639</c:v>
                </c:pt>
                <c:pt idx="142">
                  <c:v>12.022666675038636</c:v>
                </c:pt>
                <c:pt idx="143">
                  <c:v>12.106999999377877</c:v>
                </c:pt>
                <c:pt idx="144">
                  <c:v>12.191166670527309</c:v>
                </c:pt>
                <c:pt idx="145">
                  <c:v>12.275500005343929</c:v>
                </c:pt>
                <c:pt idx="146">
                  <c:v>12.362833338556811</c:v>
                </c:pt>
                <c:pt idx="147">
                  <c:v>12.446999999228865</c:v>
                </c:pt>
                <c:pt idx="148">
                  <c:v>12.531333334045485</c:v>
                </c:pt>
                <c:pt idx="149">
                  <c:v>12.615500005194917</c:v>
                </c:pt>
                <c:pt idx="150">
                  <c:v>12.699833340011537</c:v>
                </c:pt>
                <c:pt idx="151">
                  <c:v>12.784500002162531</c:v>
                </c:pt>
                <c:pt idx="152">
                  <c:v>12.871833335375413</c:v>
                </c:pt>
                <c:pt idx="153">
                  <c:v>12.956166670192033</c:v>
                </c:pt>
                <c:pt idx="154">
                  <c:v>13.040833332343027</c:v>
                </c:pt>
                <c:pt idx="155">
                  <c:v>13.125166667159647</c:v>
                </c:pt>
                <c:pt idx="156">
                  <c:v>13.209333338309079</c:v>
                </c:pt>
                <c:pt idx="157">
                  <c:v>13.293666673125699</c:v>
                </c:pt>
                <c:pt idx="158">
                  <c:v>13.381000006338581</c:v>
                </c:pt>
                <c:pt idx="159">
                  <c:v>13.464666665531695</c:v>
                </c:pt>
                <c:pt idx="160">
                  <c:v>13.549000000348315</c:v>
                </c:pt>
                <c:pt idx="161">
                  <c:v>13.633166671497747</c:v>
                </c:pt>
                <c:pt idx="162">
                  <c:v>13.717333332169801</c:v>
                </c:pt>
                <c:pt idx="163">
                  <c:v>13.801666666986421</c:v>
                </c:pt>
                <c:pt idx="164">
                  <c:v>13.889500001678243</c:v>
                </c:pt>
                <c:pt idx="165">
                  <c:v>13.973833336494863</c:v>
                </c:pt>
                <c:pt idx="166">
                  <c:v>14.058000007644296</c:v>
                </c:pt>
                <c:pt idx="167">
                  <c:v>14.142333331983536</c:v>
                </c:pt>
                <c:pt idx="168">
                  <c:v>14.227000004611909</c:v>
                </c:pt>
                <c:pt idx="169">
                  <c:v>14.311333339428529</c:v>
                </c:pt>
                <c:pt idx="170">
                  <c:v>14.398666672641411</c:v>
                </c:pt>
                <c:pt idx="171">
                  <c:v>14.482833333313465</c:v>
                </c:pt>
                <c:pt idx="172">
                  <c:v>14.567666669609025</c:v>
                </c:pt>
                <c:pt idx="173">
                  <c:v>14.651833340758458</c:v>
                </c:pt>
                <c:pt idx="174">
                  <c:v>14.736166665097699</c:v>
                </c:pt>
                <c:pt idx="175">
                  <c:v>14.820333336247131</c:v>
                </c:pt>
                <c:pt idx="176">
                  <c:v>14.903833331773058</c:v>
                </c:pt>
                <c:pt idx="177">
                  <c:v>14.987833339255303</c:v>
                </c:pt>
                <c:pt idx="178">
                  <c:v>15.071499998448417</c:v>
                </c:pt>
                <c:pt idx="179">
                  <c:v>15.155666669597849</c:v>
                </c:pt>
                <c:pt idx="180">
                  <c:v>15.240000004414469</c:v>
                </c:pt>
                <c:pt idx="181">
                  <c:v>15.324166665086523</c:v>
                </c:pt>
                <c:pt idx="182">
                  <c:v>15.408166672568768</c:v>
                </c:pt>
                <c:pt idx="183">
                  <c:v>15.491666668094695</c:v>
                </c:pt>
                <c:pt idx="184">
                  <c:v>15.576333340723068</c:v>
                </c:pt>
                <c:pt idx="185">
                  <c:v>15.660666675539687</c:v>
                </c:pt>
                <c:pt idx="186">
                  <c:v>15.744833336211741</c:v>
                </c:pt>
                <c:pt idx="187">
                  <c:v>15.829166671028361</c:v>
                </c:pt>
                <c:pt idx="188">
                  <c:v>15.913833333179355</c:v>
                </c:pt>
                <c:pt idx="189">
                  <c:v>15.998166667995974</c:v>
                </c:pt>
                <c:pt idx="190">
                  <c:v>16.08166667399928</c:v>
                </c:pt>
                <c:pt idx="191">
                  <c:v>16.165500007336959</c:v>
                </c:pt>
                <c:pt idx="192">
                  <c:v>16.249833342153579</c:v>
                </c:pt>
                <c:pt idx="193">
                  <c:v>16.333833339158446</c:v>
                </c:pt>
                <c:pt idx="194">
                  <c:v>16.417833336163312</c:v>
                </c:pt>
                <c:pt idx="195">
                  <c:v>16.502333334647119</c:v>
                </c:pt>
                <c:pt idx="196">
                  <c:v>16.585666666505858</c:v>
                </c:pt>
                <c:pt idx="197">
                  <c:v>16.670000001322478</c:v>
                </c:pt>
                <c:pt idx="198">
                  <c:v>16.754166672471911</c:v>
                </c:pt>
                <c:pt idx="199">
                  <c:v>16.83850000728853</c:v>
                </c:pt>
                <c:pt idx="200">
                  <c:v>16.922666667960584</c:v>
                </c:pt>
                <c:pt idx="201">
                  <c:v>17.007000002777204</c:v>
                </c:pt>
                <c:pt idx="202">
                  <c:v>17.090333334635943</c:v>
                </c:pt>
                <c:pt idx="203">
                  <c:v>17.17533333459869</c:v>
                </c:pt>
                <c:pt idx="204">
                  <c:v>17.260666672373191</c:v>
                </c:pt>
                <c:pt idx="205">
                  <c:v>17.345999999670312</c:v>
                </c:pt>
                <c:pt idx="206">
                  <c:v>17.431333337444812</c:v>
                </c:pt>
                <c:pt idx="207">
                  <c:v>17.516500001074746</c:v>
                </c:pt>
                <c:pt idx="208">
                  <c:v>17.600999999558553</c:v>
                </c:pt>
                <c:pt idx="209">
                  <c:v>17.685500008519739</c:v>
                </c:pt>
                <c:pt idx="210">
                  <c:v>17.77083333581686</c:v>
                </c:pt>
                <c:pt idx="211">
                  <c:v>17.855000006966293</c:v>
                </c:pt>
                <c:pt idx="212">
                  <c:v>17.939333341782913</c:v>
                </c:pt>
                <c:pt idx="213">
                  <c:v>18.023500002454966</c:v>
                </c:pt>
                <c:pt idx="214">
                  <c:v>18.107000008458272</c:v>
                </c:pt>
              </c:numCache>
            </c:numRef>
          </c:xVal>
          <c:yVal>
            <c:numRef>
              <c:f>Meas!$J$2:$J$7001</c:f>
              <c:numCache>
                <c:formatCode>General</c:formatCode>
                <c:ptCount val="7000"/>
                <c:pt idx="0">
                  <c:v>0</c:v>
                </c:pt>
                <c:pt idx="1">
                  <c:v>12.411110005686266</c:v>
                </c:pt>
                <c:pt idx="2">
                  <c:v>44.658571907355608</c:v>
                </c:pt>
                <c:pt idx="3">
                  <c:v>13.551583998975593</c:v>
                </c:pt>
                <c:pt idx="4">
                  <c:v>13.774197714858458</c:v>
                </c:pt>
                <c:pt idx="5">
                  <c:v>12.276126086944799</c:v>
                </c:pt>
                <c:pt idx="6">
                  <c:v>13.996099173993203</c:v>
                </c:pt>
                <c:pt idx="7">
                  <c:v>20.898335840036978</c:v>
                </c:pt>
                <c:pt idx="8">
                  <c:v>20.194773503997343</c:v>
                </c:pt>
                <c:pt idx="9">
                  <c:v>20.912903105998065</c:v>
                </c:pt>
                <c:pt idx="10">
                  <c:v>24.303784855881474</c:v>
                </c:pt>
                <c:pt idx="11">
                  <c:v>19.350108992842433</c:v>
                </c:pt>
                <c:pt idx="12">
                  <c:v>26.691206119784251</c:v>
                </c:pt>
                <c:pt idx="13">
                  <c:v>33.934982829564987</c:v>
                </c:pt>
                <c:pt idx="14">
                  <c:v>34.898247058281356</c:v>
                </c:pt>
                <c:pt idx="15">
                  <c:v>36.470039270956931</c:v>
                </c:pt>
                <c:pt idx="16">
                  <c:v>35.353000803351442</c:v>
                </c:pt>
                <c:pt idx="17">
                  <c:v>35.732208439864642</c:v>
                </c:pt>
                <c:pt idx="18">
                  <c:v>37.707056980341505</c:v>
                </c:pt>
                <c:pt idx="19">
                  <c:v>39.149671205548067</c:v>
                </c:pt>
                <c:pt idx="20">
                  <c:v>42.280951971038554</c:v>
                </c:pt>
                <c:pt idx="21">
                  <c:v>47.796650602465611</c:v>
                </c:pt>
                <c:pt idx="22">
                  <c:v>47.312485332460419</c:v>
                </c:pt>
                <c:pt idx="23">
                  <c:v>52.896087267342189</c:v>
                </c:pt>
                <c:pt idx="24">
                  <c:v>60.816012557871311</c:v>
                </c:pt>
                <c:pt idx="25">
                  <c:v>65.62270744450602</c:v>
                </c:pt>
                <c:pt idx="26">
                  <c:v>76.328589575966632</c:v>
                </c:pt>
                <c:pt idx="27">
                  <c:v>80.997606903071457</c:v>
                </c:pt>
                <c:pt idx="28">
                  <c:v>87.226432537840026</c:v>
                </c:pt>
                <c:pt idx="29">
                  <c:v>93.366057564057499</c:v>
                </c:pt>
                <c:pt idx="30">
                  <c:v>99.565289534581282</c:v>
                </c:pt>
                <c:pt idx="31">
                  <c:v>105.1123740878791</c:v>
                </c:pt>
                <c:pt idx="32">
                  <c:v>111.83554145403589</c:v>
                </c:pt>
                <c:pt idx="33">
                  <c:v>113.33087438614403</c:v>
                </c:pt>
                <c:pt idx="34">
                  <c:v>117.76065117164735</c:v>
                </c:pt>
                <c:pt idx="35">
                  <c:v>120.9376862246571</c:v>
                </c:pt>
                <c:pt idx="36">
                  <c:v>124.19258788720784</c:v>
                </c:pt>
                <c:pt idx="37">
                  <c:v>126.67225827976864</c:v>
                </c:pt>
                <c:pt idx="38">
                  <c:v>127.01592072226177</c:v>
                </c:pt>
                <c:pt idx="39">
                  <c:v>123.36874735892309</c:v>
                </c:pt>
                <c:pt idx="40">
                  <c:v>118.54510050438236</c:v>
                </c:pt>
                <c:pt idx="41">
                  <c:v>113.47905322785807</c:v>
                </c:pt>
                <c:pt idx="42">
                  <c:v>107.48535331863279</c:v>
                </c:pt>
                <c:pt idx="43">
                  <c:v>98.411005991816083</c:v>
                </c:pt>
                <c:pt idx="44">
                  <c:v>85.10015898632264</c:v>
                </c:pt>
                <c:pt idx="45">
                  <c:v>73.783869429591974</c:v>
                </c:pt>
                <c:pt idx="46">
                  <c:v>56.720105505340975</c:v>
                </c:pt>
                <c:pt idx="47">
                  <c:v>39.622156932824311</c:v>
                </c:pt>
                <c:pt idx="48">
                  <c:v>27.880272834502936</c:v>
                </c:pt>
                <c:pt idx="49">
                  <c:v>12.408658485865546</c:v>
                </c:pt>
                <c:pt idx="50">
                  <c:v>6.9647006971935876E-2</c:v>
                </c:pt>
                <c:pt idx="51">
                  <c:v>-11.445230164754321</c:v>
                </c:pt>
                <c:pt idx="52">
                  <c:v>-22.579436576947849</c:v>
                </c:pt>
                <c:pt idx="53">
                  <c:v>-34.278072763722065</c:v>
                </c:pt>
                <c:pt idx="54">
                  <c:v>-41.197786744027226</c:v>
                </c:pt>
                <c:pt idx="55">
                  <c:v>-45.669901345252072</c:v>
                </c:pt>
                <c:pt idx="56">
                  <c:v>-48.935514429441206</c:v>
                </c:pt>
                <c:pt idx="57">
                  <c:v>-50.730532141507176</c:v>
                </c:pt>
                <c:pt idx="58">
                  <c:v>-48.907439358950469</c:v>
                </c:pt>
                <c:pt idx="59">
                  <c:v>-48.773468430970766</c:v>
                </c:pt>
                <c:pt idx="60">
                  <c:v>-48.642226185142185</c:v>
                </c:pt>
                <c:pt idx="61">
                  <c:v>-50.595401336945109</c:v>
                </c:pt>
                <c:pt idx="62">
                  <c:v>-44.212525631703336</c:v>
                </c:pt>
                <c:pt idx="63">
                  <c:v>-41.439336097382679</c:v>
                </c:pt>
                <c:pt idx="64">
                  <c:v>-39.85590888506826</c:v>
                </c:pt>
                <c:pt idx="65">
                  <c:v>-35.868746420130556</c:v>
                </c:pt>
                <c:pt idx="66">
                  <c:v>-30.503844935923937</c:v>
                </c:pt>
                <c:pt idx="67">
                  <c:v>-25.26440701390506</c:v>
                </c:pt>
                <c:pt idx="68">
                  <c:v>-21.54326237342487</c:v>
                </c:pt>
                <c:pt idx="69">
                  <c:v>-10.180526970694636</c:v>
                </c:pt>
                <c:pt idx="70">
                  <c:v>2.1863548446024521</c:v>
                </c:pt>
                <c:pt idx="71">
                  <c:v>12.371348760434191</c:v>
                </c:pt>
                <c:pt idx="72">
                  <c:v>21.105947780167437</c:v>
                </c:pt>
                <c:pt idx="73">
                  <c:v>38.280609390356062</c:v>
                </c:pt>
                <c:pt idx="74">
                  <c:v>52.532752118008958</c:v>
                </c:pt>
                <c:pt idx="75">
                  <c:v>62.548888287746941</c:v>
                </c:pt>
                <c:pt idx="76">
                  <c:v>73.336748217779331</c:v>
                </c:pt>
                <c:pt idx="77">
                  <c:v>85.487315646713995</c:v>
                </c:pt>
                <c:pt idx="78">
                  <c:v>90.859938544313138</c:v>
                </c:pt>
                <c:pt idx="79">
                  <c:v>97.236397630039178</c:v>
                </c:pt>
                <c:pt idx="80">
                  <c:v>104.89008666007574</c:v>
                </c:pt>
                <c:pt idx="81">
                  <c:v>118.47566416067679</c:v>
                </c:pt>
                <c:pt idx="82">
                  <c:v>127.65567331388023</c:v>
                </c:pt>
                <c:pt idx="83">
                  <c:v>135.79004802516857</c:v>
                </c:pt>
                <c:pt idx="84">
                  <c:v>146.85742053940504</c:v>
                </c:pt>
                <c:pt idx="85">
                  <c:v>154.39174997422427</c:v>
                </c:pt>
                <c:pt idx="86">
                  <c:v>165.23896086296068</c:v>
                </c:pt>
                <c:pt idx="87">
                  <c:v>182.12573430525362</c:v>
                </c:pt>
                <c:pt idx="88">
                  <c:v>204.83903945928193</c:v>
                </c:pt>
                <c:pt idx="89">
                  <c:v>226.58971289088939</c:v>
                </c:pt>
                <c:pt idx="90">
                  <c:v>242.58405652092347</c:v>
                </c:pt>
                <c:pt idx="91">
                  <c:v>261.16778018924492</c:v>
                </c:pt>
                <c:pt idx="92">
                  <c:v>283.11449274419698</c:v>
                </c:pt>
                <c:pt idx="93">
                  <c:v>304.791211138113</c:v>
                </c:pt>
                <c:pt idx="94">
                  <c:v>334.13228267212037</c:v>
                </c:pt>
                <c:pt idx="95">
                  <c:v>362.21259908986497</c:v>
                </c:pt>
                <c:pt idx="96">
                  <c:v>382.30408276928415</c:v>
                </c:pt>
                <c:pt idx="97">
                  <c:v>389.26825973382029</c:v>
                </c:pt>
                <c:pt idx="98">
                  <c:v>397.21442709825538</c:v>
                </c:pt>
                <c:pt idx="99">
                  <c:v>405.72873773130721</c:v>
                </c:pt>
                <c:pt idx="100">
                  <c:v>410.76810765325598</c:v>
                </c:pt>
                <c:pt idx="101">
                  <c:v>411.89824986481273</c:v>
                </c:pt>
                <c:pt idx="102">
                  <c:v>408.15323916577046</c:v>
                </c:pt>
                <c:pt idx="103">
                  <c:v>401.89255907074443</c:v>
                </c:pt>
                <c:pt idx="104">
                  <c:v>392.97273899298096</c:v>
                </c:pt>
                <c:pt idx="105">
                  <c:v>385.59637087357709</c:v>
                </c:pt>
                <c:pt idx="106">
                  <c:v>394.14391999088127</c:v>
                </c:pt>
                <c:pt idx="107">
                  <c:v>396.6420988590379</c:v>
                </c:pt>
                <c:pt idx="108">
                  <c:v>397.30859047209412</c:v>
                </c:pt>
                <c:pt idx="109">
                  <c:v>397.41590485024119</c:v>
                </c:pt>
                <c:pt idx="110">
                  <c:v>403.34914868647758</c:v>
                </c:pt>
                <c:pt idx="111">
                  <c:v>409.98381977186654</c:v>
                </c:pt>
                <c:pt idx="112">
                  <c:v>420.56116960743736</c:v>
                </c:pt>
                <c:pt idx="113">
                  <c:v>424.6991968569742</c:v>
                </c:pt>
                <c:pt idx="114">
                  <c:v>425.56107440369027</c:v>
                </c:pt>
                <c:pt idx="115">
                  <c:v>431.92862095746244</c:v>
                </c:pt>
                <c:pt idx="116">
                  <c:v>440.67390741312596</c:v>
                </c:pt>
                <c:pt idx="117">
                  <c:v>462.3068926353136</c:v>
                </c:pt>
                <c:pt idx="118">
                  <c:v>484.23405935670621</c:v>
                </c:pt>
                <c:pt idx="119">
                  <c:v>503.69038331596016</c:v>
                </c:pt>
                <c:pt idx="120">
                  <c:v>526.54771430081655</c:v>
                </c:pt>
                <c:pt idx="121">
                  <c:v>548.592023517852</c:v>
                </c:pt>
                <c:pt idx="122">
                  <c:v>574.18351268523531</c:v>
                </c:pt>
                <c:pt idx="123">
                  <c:v>612.83815016803771</c:v>
                </c:pt>
                <c:pt idx="124">
                  <c:v>650.65912683819101</c:v>
                </c:pt>
                <c:pt idx="125">
                  <c:v>676.83395957254561</c:v>
                </c:pt>
                <c:pt idx="126">
                  <c:v>695.26549795706626</c:v>
                </c:pt>
                <c:pt idx="127">
                  <c:v>708.68350968239781</c:v>
                </c:pt>
                <c:pt idx="128">
                  <c:v>719.72575995677221</c:v>
                </c:pt>
                <c:pt idx="129">
                  <c:v>733.56248784274044</c:v>
                </c:pt>
                <c:pt idx="130">
                  <c:v>744.44839199809132</c:v>
                </c:pt>
                <c:pt idx="131">
                  <c:v>762.5029799077098</c:v>
                </c:pt>
                <c:pt idx="132">
                  <c:v>773.97932940663998</c:v>
                </c:pt>
                <c:pt idx="133">
                  <c:v>773.03114459961148</c:v>
                </c:pt>
                <c:pt idx="134">
                  <c:v>780.52271581843138</c:v>
                </c:pt>
                <c:pt idx="135">
                  <c:v>794.9773741847473</c:v>
                </c:pt>
                <c:pt idx="136">
                  <c:v>818.24657323510962</c:v>
                </c:pt>
                <c:pt idx="137">
                  <c:v>844.3210453406158</c:v>
                </c:pt>
                <c:pt idx="138">
                  <c:v>883.67690264312228</c:v>
                </c:pt>
                <c:pt idx="139">
                  <c:v>927.59311084470505</c:v>
                </c:pt>
                <c:pt idx="140">
                  <c:v>964.55164484972829</c:v>
                </c:pt>
                <c:pt idx="141">
                  <c:v>1002.7050523942255</c:v>
                </c:pt>
                <c:pt idx="142">
                  <c:v>1048.4672908672571</c:v>
                </c:pt>
                <c:pt idx="143">
                  <c:v>1110.306137409307</c:v>
                </c:pt>
                <c:pt idx="144">
                  <c:v>1164.3803700062549</c:v>
                </c:pt>
                <c:pt idx="145">
                  <c:v>1221.12528013516</c:v>
                </c:pt>
                <c:pt idx="146">
                  <c:v>1277.6227105064879</c:v>
                </c:pt>
                <c:pt idx="147">
                  <c:v>1320.6877552535739</c:v>
                </c:pt>
                <c:pt idx="148">
                  <c:v>1365.9676143016832</c:v>
                </c:pt>
                <c:pt idx="149">
                  <c:v>1422.6379980750426</c:v>
                </c:pt>
                <c:pt idx="150">
                  <c:v>1490.1613681290473</c:v>
                </c:pt>
                <c:pt idx="151">
                  <c:v>1554.2972255322436</c:v>
                </c:pt>
                <c:pt idx="152">
                  <c:v>1565.2121366266601</c:v>
                </c:pt>
                <c:pt idx="153">
                  <c:v>1515.3384668950584</c:v>
                </c:pt>
                <c:pt idx="154">
                  <c:v>1457.6203474297542</c:v>
                </c:pt>
                <c:pt idx="155">
                  <c:v>1418.8076957302067</c:v>
                </c:pt>
                <c:pt idx="156">
                  <c:v>1358.2115201502215</c:v>
                </c:pt>
                <c:pt idx="157">
                  <c:v>1295.5741922446302</c:v>
                </c:pt>
                <c:pt idx="158">
                  <c:v>1208.6552649044775</c:v>
                </c:pt>
                <c:pt idx="159">
                  <c:v>1118.0839120537648</c:v>
                </c:pt>
                <c:pt idx="160">
                  <c:v>999.52446280359936</c:v>
                </c:pt>
                <c:pt idx="161">
                  <c:v>924.08853864630203</c:v>
                </c:pt>
                <c:pt idx="162">
                  <c:v>960.53408956057035</c:v>
                </c:pt>
                <c:pt idx="163">
                  <c:v>1050.4669510937542</c:v>
                </c:pt>
                <c:pt idx="164">
                  <c:v>1121.519727872718</c:v>
                </c:pt>
                <c:pt idx="165">
                  <c:v>1251.577112191804</c:v>
                </c:pt>
                <c:pt idx="166">
                  <c:v>1389.7846075264833</c:v>
                </c:pt>
                <c:pt idx="167">
                  <c:v>1417.9609293806764</c:v>
                </c:pt>
                <c:pt idx="168">
                  <c:v>1393.7194254356775</c:v>
                </c:pt>
                <c:pt idx="169">
                  <c:v>1317.948787615974</c:v>
                </c:pt>
                <c:pt idx="170">
                  <c:v>1256.2000634400126</c:v>
                </c:pt>
                <c:pt idx="171">
                  <c:v>1074.8168196439394</c:v>
                </c:pt>
                <c:pt idx="172">
                  <c:v>795.01208169929384</c:v>
                </c:pt>
                <c:pt idx="173">
                  <c:v>485.67517779913868</c:v>
                </c:pt>
                <c:pt idx="174">
                  <c:v>149.82748671897011</c:v>
                </c:pt>
                <c:pt idx="175">
                  <c:v>-260.00439601655683</c:v>
                </c:pt>
                <c:pt idx="176">
                  <c:v>-531.59905902197318</c:v>
                </c:pt>
                <c:pt idx="177">
                  <c:v>-633.08094962185851</c:v>
                </c:pt>
                <c:pt idx="178">
                  <c:v>-627.32935513754182</c:v>
                </c:pt>
                <c:pt idx="179">
                  <c:v>-581.9246126435014</c:v>
                </c:pt>
                <c:pt idx="180">
                  <c:v>-482.77401874429944</c:v>
                </c:pt>
                <c:pt idx="181">
                  <c:v>-285.01964479710614</c:v>
                </c:pt>
                <c:pt idx="182">
                  <c:v>-44.872529839152648</c:v>
                </c:pt>
                <c:pt idx="183">
                  <c:v>205.26896896290054</c:v>
                </c:pt>
                <c:pt idx="184">
                  <c:v>405.96780623842847</c:v>
                </c:pt>
                <c:pt idx="185">
                  <c:v>566.15431943600015</c:v>
                </c:pt>
                <c:pt idx="186">
                  <c:v>486.85579676148132</c:v>
                </c:pt>
                <c:pt idx="187">
                  <c:v>355.72241253388916</c:v>
                </c:pt>
                <c:pt idx="188">
                  <c:v>123.25133486074827</c:v>
                </c:pt>
                <c:pt idx="189">
                  <c:v>-113.8703807667212</c:v>
                </c:pt>
                <c:pt idx="190">
                  <c:v>-437.22569342544733</c:v>
                </c:pt>
                <c:pt idx="191">
                  <c:v>-783.03281541786714</c:v>
                </c:pt>
                <c:pt idx="192">
                  <c:v>-1185.2677176147429</c:v>
                </c:pt>
                <c:pt idx="193">
                  <c:v>-1495.661987687768</c:v>
                </c:pt>
                <c:pt idx="194">
                  <c:v>-1698.0748671734978</c:v>
                </c:pt>
                <c:pt idx="195">
                  <c:v>-1760.3119508306556</c:v>
                </c:pt>
                <c:pt idx="196">
                  <c:v>-1710.7926077158797</c:v>
                </c:pt>
                <c:pt idx="197">
                  <c:v>-1619.2675833492058</c:v>
                </c:pt>
                <c:pt idx="198">
                  <c:v>-1462.0250530724049</c:v>
                </c:pt>
                <c:pt idx="199">
                  <c:v>-1252.8236204209127</c:v>
                </c:pt>
                <c:pt idx="200">
                  <c:v>-1020.4927970506872</c:v>
                </c:pt>
                <c:pt idx="201">
                  <c:v>-759.8772017503444</c:v>
                </c:pt>
                <c:pt idx="202">
                  <c:v>-484.24618487331804</c:v>
                </c:pt>
                <c:pt idx="203">
                  <c:v>-304.35143737231613</c:v>
                </c:pt>
                <c:pt idx="204">
                  <c:v>-220.11027564806557</c:v>
                </c:pt>
                <c:pt idx="205">
                  <c:v>-258.35459453348631</c:v>
                </c:pt>
                <c:pt idx="206">
                  <c:v>-307.97361095585336</c:v>
                </c:pt>
                <c:pt idx="207">
                  <c:v>-418.30056665338907</c:v>
                </c:pt>
                <c:pt idx="208">
                  <c:v>-552.04405805545355</c:v>
                </c:pt>
                <c:pt idx="209">
                  <c:v>-701.89973554057099</c:v>
                </c:pt>
                <c:pt idx="210">
                  <c:v>-833.43499922945193</c:v>
                </c:pt>
                <c:pt idx="211">
                  <c:v>-955.94474008609234</c:v>
                </c:pt>
                <c:pt idx="212">
                  <c:v>-1036.7761900762155</c:v>
                </c:pt>
                <c:pt idx="213">
                  <c:v>-1029.4211361335515</c:v>
                </c:pt>
                <c:pt idx="214">
                  <c:v>-934.09970450000662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9572-4259-BAE4-1211466736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1070848"/>
        <c:axId val="649854640"/>
      </c:scatterChart>
      <c:valAx>
        <c:axId val="561070848"/>
        <c:scaling>
          <c:orientation val="minMax"/>
        </c:scaling>
        <c:delete val="0"/>
        <c:axPos val="b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Temps - Tijd - Time - Zeit (min)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649854640"/>
        <c:crosses val="autoZero"/>
        <c:crossBetween val="midCat"/>
      </c:valAx>
      <c:valAx>
        <c:axId val="649854640"/>
        <c:scaling>
          <c:orientation val="minMax"/>
        </c:scaling>
        <c:delete val="0"/>
        <c:axPos val="l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RHR (kW)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561070848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solidFill>
          <a:schemeClr val="bg1"/>
        </a:solidFill>
      </c:spPr>
      <c:txPr>
        <a:bodyPr/>
        <a:lstStyle/>
        <a:p>
          <a:pPr>
            <a:defRPr sz="900"/>
          </a:pPr>
          <a:endParaRPr lang="fr-FR"/>
        </a:p>
      </c:txPr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pageSetup paperSize="9" orientation="landscape" r:id="rId1"/>
  <headerFooter>
    <oddHeader>&amp;L&amp;10Essai - Proef - Test - Prüfung : 1361 TRAFIR pré&amp;R&amp;10Annexe - Bijlage - Annex - Anlage : &amp;A</oddHeader>
    <oddFooter>&amp;R&amp;10Page &amp;P / &amp;N</oddFoot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pageSetup paperSize="9" orientation="landscape" r:id="rId1"/>
  <headerFooter>
    <oddHeader>&amp;L&amp;10Essai - Proef - Test - Prüfung : 1361 TRAFIR pré&amp;R&amp;10Annexe - Bijlage - Annex - Anlage : &amp;A</oddHeader>
    <oddFooter>&amp;R&amp;10Page &amp;P / &amp;N</oddFoot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pageSetup paperSize="9" orientation="landscape" r:id="rId1"/>
  <headerFooter>
    <oddHeader>&amp;L&amp;10Essai - Proef - Test - Prüfung : 1361 TRAFIR pré&amp;R&amp;10Annexe - Bijlage - Annex - Anlage : &amp;A</oddHeader>
    <oddFooter>&amp;R&amp;10Page &amp;P / &amp;N</oddFoot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Graphique4"/>
  <sheetViews>
    <sheetView zoomScale="93" workbookViewId="0" zoomToFit="1"/>
  </sheetViews>
  <pageMargins left="0.7" right="0.7" top="0.75" bottom="0.75" header="0.3" footer="0.3"/>
  <pageSetup paperSize="9" orientation="landscape" r:id="rId1"/>
  <headerFooter>
    <oddHeader>&amp;L&amp;10Essai - Proef - Test - Prüfung : 1361 TRAFIR pré&amp;R&amp;10Annexe - Bijlage - Annex - Anlage : &amp;A</oddHeader>
    <oddFooter>&amp;R&amp;10Page &amp;P / &amp;N</oddFooter>
  </headerFooter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Graphique5"/>
  <sheetViews>
    <sheetView zoomScale="93" workbookViewId="0" zoomToFit="1"/>
  </sheetViews>
  <pageMargins left="0.7" right="0.7" top="0.75" bottom="0.75" header="0.3" footer="0.3"/>
  <pageSetup paperSize="9" orientation="landscape" r:id="rId1"/>
  <headerFooter>
    <oddHeader>&amp;L&amp;10Essai - Proef - Test - Prüfung : 1361 TRAFIR pré&amp;R&amp;10Annexe - Bijlage - Annex - Anlage : &amp;A</oddHeader>
    <oddFooter>&amp;R&amp;10Page &amp;P / &amp;N</oddFooter>
  </headerFooter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Graphique6"/>
  <sheetViews>
    <sheetView zoomScale="93" workbookViewId="0" zoomToFit="1"/>
  </sheetViews>
  <pageMargins left="0.7" right="0.7" top="0.75" bottom="0.75" header="0.3" footer="0.3"/>
  <pageSetup paperSize="9" orientation="landscape" r:id="rId1"/>
  <headerFooter>
    <oddHeader>&amp;L&amp;10Essai - Proef - Test - Prüfung : 1361 TRAFIR pré&amp;R&amp;10Annexe - Bijlage - Annex - Anlage : &amp;A</oddHeader>
    <oddFooter>&amp;R&amp;10Page &amp;P / &amp;N</oddFooter>
  </headerFooter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pageSetup paperSize="9" orientation="landscape" r:id="rId1"/>
  <headerFooter>
    <oddHeader>&amp;L&amp;10Essai - Proef - Test - Prüfung : 1361 TRAFIR pré&amp;R&amp;10Annexe - Bijlage - Annex - Anlage : &amp;A</oddHeader>
    <oddFooter>&amp;R&amp;10Page &amp;P / &amp;N</oddFoot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3290" cy="6055032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3290" cy="6055032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3290" cy="6055032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83290" cy="6055032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83290" cy="6055032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83290" cy="6055032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66903" cy="6071419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>
    <tabColor rgb="FFFFFF00"/>
  </sheetPr>
  <dimension ref="A1:Z69"/>
  <sheetViews>
    <sheetView zoomScale="83" zoomScaleNormal="83" workbookViewId="0">
      <pane ySplit="5" topLeftCell="A6" activePane="bottomLeft" state="frozen"/>
      <selection pane="bottomLeft"/>
    </sheetView>
  </sheetViews>
  <sheetFormatPr baseColWidth="10" defaultColWidth="11.5546875" defaultRowHeight="15" customHeight="1" x14ac:dyDescent="0.3"/>
  <cols>
    <col min="1" max="1" width="20.6640625" style="16" customWidth="1"/>
    <col min="2" max="2" width="11.5546875" style="17"/>
    <col min="3" max="4" width="11.5546875" style="6"/>
    <col min="5" max="6" width="11.5546875" style="17"/>
    <col min="7" max="7" width="11.5546875" style="6"/>
    <col min="8" max="8" width="11.5546875" style="6" customWidth="1"/>
    <col min="9" max="9" width="11.5546875" style="17" customWidth="1"/>
    <col min="10" max="10" width="11.5546875" style="13"/>
    <col min="11" max="14" width="11.5546875" style="6" customWidth="1"/>
    <col min="15" max="25" width="11.5546875" style="6"/>
    <col min="26" max="26" width="20.6640625" style="6" customWidth="1"/>
    <col min="27" max="16384" width="11.5546875" style="6"/>
  </cols>
  <sheetData>
    <row r="1" spans="1:26" s="5" customFormat="1" ht="30" customHeight="1" thickBot="1" x14ac:dyDescent="0.35">
      <c r="A1" s="28"/>
      <c r="B1" s="29"/>
      <c r="C1" s="29"/>
      <c r="D1" s="52" t="s">
        <v>99</v>
      </c>
      <c r="E1" s="53"/>
      <c r="F1" s="54"/>
      <c r="G1" s="30" t="s">
        <v>100</v>
      </c>
      <c r="H1" s="7">
        <v>18</v>
      </c>
      <c r="I1" s="8">
        <v>6</v>
      </c>
      <c r="J1" s="9"/>
      <c r="K1" s="10"/>
      <c r="L1" s="11"/>
      <c r="M1" s="11"/>
      <c r="N1" s="11"/>
      <c r="O1" s="11"/>
      <c r="P1" s="10"/>
      <c r="Q1" s="6"/>
      <c r="Z1" s="12" t="s">
        <v>6</v>
      </c>
    </row>
    <row r="2" spans="1:26" s="5" customFormat="1" ht="30" customHeight="1" x14ac:dyDescent="0.3">
      <c r="A2" s="28"/>
      <c r="B2" s="31" t="s">
        <v>69</v>
      </c>
      <c r="C2" s="32" t="s">
        <v>3</v>
      </c>
      <c r="D2" s="33"/>
      <c r="E2" s="34"/>
      <c r="F2" s="33"/>
      <c r="G2" s="32"/>
      <c r="H2" s="35"/>
      <c r="I2" s="36"/>
      <c r="J2" s="9"/>
      <c r="K2" s="10"/>
      <c r="L2" s="11"/>
      <c r="M2" s="11"/>
      <c r="N2" s="11"/>
      <c r="O2" s="11"/>
      <c r="P2" s="10"/>
      <c r="Q2" s="6"/>
    </row>
    <row r="3" spans="1:26" ht="30" customHeight="1" x14ac:dyDescent="0.3">
      <c r="A3" s="29"/>
      <c r="B3" s="56" t="s">
        <v>101</v>
      </c>
      <c r="C3" s="57"/>
      <c r="D3" s="56" t="s">
        <v>102</v>
      </c>
      <c r="E3" s="57"/>
      <c r="F3" s="56" t="s">
        <v>102</v>
      </c>
      <c r="G3" s="57"/>
      <c r="H3" s="56" t="s">
        <v>102</v>
      </c>
      <c r="I3" s="57"/>
      <c r="K3" s="10"/>
      <c r="L3" s="10"/>
      <c r="M3" s="10"/>
      <c r="N3" s="10"/>
      <c r="O3" s="10"/>
      <c r="P3" s="10"/>
    </row>
    <row r="4" spans="1:26" ht="15" customHeight="1" x14ac:dyDescent="0.3">
      <c r="A4" s="27" t="s">
        <v>12</v>
      </c>
      <c r="B4" s="55" t="s">
        <v>5</v>
      </c>
      <c r="C4" s="55"/>
      <c r="D4" s="55"/>
      <c r="E4" s="55"/>
      <c r="F4" s="55" t="s">
        <v>3</v>
      </c>
      <c r="G4" s="55"/>
      <c r="H4" s="55"/>
      <c r="I4" s="55"/>
      <c r="J4" s="25"/>
    </row>
    <row r="5" spans="1:26" ht="15" customHeight="1" x14ac:dyDescent="0.3">
      <c r="A5" s="41" t="s">
        <v>0</v>
      </c>
      <c r="B5" s="26" t="s">
        <v>1</v>
      </c>
      <c r="C5" s="26" t="s">
        <v>2</v>
      </c>
      <c r="D5" s="26" t="s">
        <v>4</v>
      </c>
      <c r="E5" s="26" t="s">
        <v>6</v>
      </c>
      <c r="F5" s="26" t="s">
        <v>1</v>
      </c>
      <c r="G5" s="26" t="s">
        <v>2</v>
      </c>
      <c r="H5" s="26" t="s">
        <v>4</v>
      </c>
      <c r="I5" s="26" t="s">
        <v>6</v>
      </c>
      <c r="J5" s="25"/>
    </row>
    <row r="6" spans="1:26" ht="15" customHeight="1" x14ac:dyDescent="0.3">
      <c r="A6" s="43" t="s">
        <v>51</v>
      </c>
      <c r="B6" s="39">
        <v>156.20549500000001</v>
      </c>
      <c r="C6" s="10" t="s">
        <v>55</v>
      </c>
      <c r="D6" s="14"/>
      <c r="E6" s="15" t="s">
        <v>103</v>
      </c>
      <c r="F6" s="21">
        <v>-0.57404544444888417</v>
      </c>
      <c r="G6" s="10" t="s">
        <v>104</v>
      </c>
      <c r="H6" s="14"/>
      <c r="I6" s="15" t="s">
        <v>103</v>
      </c>
      <c r="J6" s="37" t="s">
        <v>51</v>
      </c>
      <c r="K6" s="44" t="s">
        <v>103</v>
      </c>
      <c r="L6" s="38" t="s">
        <v>103</v>
      </c>
      <c r="M6" s="38" t="s">
        <v>51</v>
      </c>
      <c r="N6" s="44" t="s">
        <v>103</v>
      </c>
      <c r="O6" s="38" t="s">
        <v>103</v>
      </c>
    </row>
    <row r="7" spans="1:26" ht="15" customHeight="1" x14ac:dyDescent="0.3">
      <c r="A7" s="43" t="s">
        <v>52</v>
      </c>
      <c r="B7" s="39">
        <v>161.39504299999999</v>
      </c>
      <c r="C7" s="10" t="s">
        <v>55</v>
      </c>
      <c r="D7" s="14"/>
      <c r="E7" s="15" t="s">
        <v>103</v>
      </c>
      <c r="F7" s="21">
        <v>1.0526086771384568</v>
      </c>
      <c r="G7" s="10" t="s">
        <v>104</v>
      </c>
      <c r="H7" s="14"/>
      <c r="I7" s="15" t="s">
        <v>103</v>
      </c>
      <c r="J7" s="37" t="s">
        <v>52</v>
      </c>
      <c r="K7" s="44" t="s">
        <v>103</v>
      </c>
      <c r="L7" s="38" t="s">
        <v>103</v>
      </c>
      <c r="M7" s="38" t="s">
        <v>52</v>
      </c>
      <c r="N7" s="44" t="s">
        <v>103</v>
      </c>
      <c r="O7" s="38" t="s">
        <v>103</v>
      </c>
    </row>
    <row r="8" spans="1:26" ht="15" customHeight="1" x14ac:dyDescent="0.3">
      <c r="A8" s="43" t="s">
        <v>53</v>
      </c>
      <c r="B8" s="39">
        <v>209.411496</v>
      </c>
      <c r="C8" s="10" t="s">
        <v>55</v>
      </c>
      <c r="D8" s="14"/>
      <c r="E8" s="15" t="s">
        <v>103</v>
      </c>
      <c r="F8" s="21">
        <v>-0.72304741811279505</v>
      </c>
      <c r="G8" s="10" t="s">
        <v>104</v>
      </c>
      <c r="H8" s="14"/>
      <c r="I8" s="15" t="s">
        <v>103</v>
      </c>
      <c r="J8" s="37" t="s">
        <v>53</v>
      </c>
      <c r="K8" s="44" t="s">
        <v>103</v>
      </c>
      <c r="L8" s="38" t="s">
        <v>103</v>
      </c>
      <c r="M8" s="38" t="s">
        <v>53</v>
      </c>
      <c r="N8" s="44" t="s">
        <v>103</v>
      </c>
      <c r="O8" s="38" t="s">
        <v>103</v>
      </c>
    </row>
    <row r="9" spans="1:26" ht="15" customHeight="1" x14ac:dyDescent="0.3">
      <c r="A9" s="43" t="s">
        <v>68</v>
      </c>
      <c r="B9" s="39">
        <v>527.01203400000009</v>
      </c>
      <c r="C9" s="10" t="s">
        <v>55</v>
      </c>
      <c r="D9" s="14"/>
      <c r="E9" s="15" t="s">
        <v>103</v>
      </c>
      <c r="F9" s="21">
        <v>-0.24448418542316622</v>
      </c>
      <c r="G9" s="10" t="s">
        <v>104</v>
      </c>
      <c r="H9" s="14"/>
      <c r="I9" s="15" t="s">
        <v>103</v>
      </c>
      <c r="J9" s="37" t="s">
        <v>68</v>
      </c>
      <c r="K9" s="44" t="s">
        <v>103</v>
      </c>
      <c r="L9" s="38" t="s">
        <v>103</v>
      </c>
      <c r="M9" s="38" t="s">
        <v>68</v>
      </c>
      <c r="N9" s="44" t="s">
        <v>103</v>
      </c>
      <c r="O9" s="38" t="s">
        <v>103</v>
      </c>
    </row>
    <row r="10" spans="1:26" ht="15" customHeight="1" x14ac:dyDescent="0.3">
      <c r="A10" s="43" t="s">
        <v>69</v>
      </c>
      <c r="B10" s="39">
        <v>100.40403400000008</v>
      </c>
      <c r="C10" s="10" t="s">
        <v>55</v>
      </c>
      <c r="D10" s="14"/>
      <c r="E10" s="15" t="s">
        <v>103</v>
      </c>
      <c r="F10" s="21">
        <v>-0.24448418542316622</v>
      </c>
      <c r="G10" s="10" t="s">
        <v>104</v>
      </c>
      <c r="H10" s="14"/>
      <c r="I10" s="15" t="s">
        <v>103</v>
      </c>
      <c r="J10" s="37" t="s">
        <v>69</v>
      </c>
      <c r="K10" s="44" t="s">
        <v>103</v>
      </c>
      <c r="L10" s="38" t="s">
        <v>103</v>
      </c>
      <c r="M10" s="38" t="s">
        <v>69</v>
      </c>
      <c r="N10" s="44" t="s">
        <v>103</v>
      </c>
      <c r="O10" s="38" t="s">
        <v>103</v>
      </c>
    </row>
    <row r="11" spans="1:26" ht="15" customHeight="1" x14ac:dyDescent="0.3">
      <c r="A11" s="43" t="s">
        <v>93</v>
      </c>
      <c r="B11" s="39">
        <v>100.39064830000002</v>
      </c>
      <c r="C11" s="10" t="s">
        <v>55</v>
      </c>
      <c r="D11" s="14"/>
      <c r="E11" s="15" t="s">
        <v>103</v>
      </c>
      <c r="F11" s="21">
        <v>3.5360473686367482</v>
      </c>
      <c r="G11" s="10" t="s">
        <v>104</v>
      </c>
      <c r="H11" s="14"/>
      <c r="I11" s="15" t="s">
        <v>103</v>
      </c>
      <c r="J11" s="37" t="s">
        <v>93</v>
      </c>
      <c r="K11" s="44" t="s">
        <v>103</v>
      </c>
      <c r="L11" s="38" t="s">
        <v>103</v>
      </c>
      <c r="M11" s="38" t="s">
        <v>93</v>
      </c>
      <c r="N11" s="44" t="s">
        <v>103</v>
      </c>
      <c r="O11" s="38" t="s">
        <v>103</v>
      </c>
    </row>
    <row r="12" spans="1:26" ht="15" customHeight="1" x14ac:dyDescent="0.3">
      <c r="A12" s="43" t="s">
        <v>91</v>
      </c>
      <c r="B12" s="39">
        <v>-656.80448718046398</v>
      </c>
      <c r="C12" s="10" t="s">
        <v>92</v>
      </c>
      <c r="D12" s="14"/>
      <c r="E12" s="15" t="s">
        <v>103</v>
      </c>
      <c r="F12" s="21">
        <v>509.55015130655738</v>
      </c>
      <c r="G12" s="10" t="s">
        <v>105</v>
      </c>
      <c r="H12" s="14"/>
      <c r="I12" s="15" t="s">
        <v>103</v>
      </c>
      <c r="J12" s="37" t="s">
        <v>91</v>
      </c>
      <c r="K12" s="44" t="s">
        <v>103</v>
      </c>
      <c r="L12" s="38" t="s">
        <v>103</v>
      </c>
      <c r="M12" s="38" t="s">
        <v>91</v>
      </c>
      <c r="N12" s="44" t="s">
        <v>103</v>
      </c>
      <c r="O12" s="38" t="s">
        <v>103</v>
      </c>
    </row>
    <row r="13" spans="1:26" ht="15" customHeight="1" x14ac:dyDescent="0.3">
      <c r="A13" s="43" t="s">
        <v>95</v>
      </c>
      <c r="B13" s="39">
        <v>-934.09970450000662</v>
      </c>
      <c r="C13" s="10" t="s">
        <v>92</v>
      </c>
      <c r="D13" s="14"/>
      <c r="E13" s="15" t="s">
        <v>103</v>
      </c>
      <c r="F13" s="21">
        <v>-755.0506713929143</v>
      </c>
      <c r="G13" s="10" t="s">
        <v>105</v>
      </c>
      <c r="H13" s="14"/>
      <c r="I13" s="15" t="s">
        <v>103</v>
      </c>
      <c r="J13" s="37" t="s">
        <v>95</v>
      </c>
      <c r="K13" s="44" t="s">
        <v>103</v>
      </c>
      <c r="L13" s="38" t="s">
        <v>103</v>
      </c>
      <c r="M13" s="38" t="s">
        <v>95</v>
      </c>
      <c r="N13" s="44" t="s">
        <v>103</v>
      </c>
      <c r="O13" s="38" t="s">
        <v>103</v>
      </c>
    </row>
    <row r="14" spans="1:26" ht="15" customHeight="1" x14ac:dyDescent="0.3">
      <c r="A14" s="43" t="s">
        <v>54</v>
      </c>
      <c r="B14" s="45">
        <v>0.74152707699999998</v>
      </c>
      <c r="C14" s="10" t="s">
        <v>9</v>
      </c>
      <c r="D14" s="14"/>
      <c r="E14" s="15" t="s">
        <v>103</v>
      </c>
      <c r="F14" s="46">
        <v>-0.56928807891995337</v>
      </c>
      <c r="G14" s="10" t="s">
        <v>106</v>
      </c>
      <c r="H14" s="14"/>
      <c r="I14" s="15" t="s">
        <v>103</v>
      </c>
      <c r="J14" s="37" t="s">
        <v>54</v>
      </c>
      <c r="K14" s="47" t="s">
        <v>103</v>
      </c>
      <c r="L14" s="38" t="s">
        <v>103</v>
      </c>
      <c r="M14" s="38" t="s">
        <v>54</v>
      </c>
      <c r="N14" s="47" t="s">
        <v>103</v>
      </c>
      <c r="O14" s="38" t="s">
        <v>103</v>
      </c>
    </row>
    <row r="15" spans="1:26" ht="15" customHeight="1" x14ac:dyDescent="0.3">
      <c r="A15" s="43" t="s">
        <v>42</v>
      </c>
      <c r="B15" s="45">
        <v>43.134</v>
      </c>
      <c r="C15" s="10" t="s">
        <v>8</v>
      </c>
      <c r="D15" s="14"/>
      <c r="E15" s="15" t="s">
        <v>103</v>
      </c>
      <c r="F15" s="46">
        <v>-4.9367588064510546</v>
      </c>
      <c r="G15" s="10" t="s">
        <v>107</v>
      </c>
      <c r="H15" s="14"/>
      <c r="I15" s="15" t="s">
        <v>103</v>
      </c>
      <c r="J15" s="37" t="s">
        <v>42</v>
      </c>
      <c r="K15" s="47" t="s">
        <v>103</v>
      </c>
      <c r="L15" s="38" t="s">
        <v>103</v>
      </c>
      <c r="M15" s="38" t="s">
        <v>42</v>
      </c>
      <c r="N15" s="47" t="s">
        <v>103</v>
      </c>
      <c r="O15" s="38" t="s">
        <v>103</v>
      </c>
    </row>
    <row r="16" spans="1:26" ht="15" customHeight="1" x14ac:dyDescent="0.3">
      <c r="A16" s="43" t="s">
        <v>16</v>
      </c>
      <c r="B16" s="45">
        <v>906.80899999999997</v>
      </c>
      <c r="C16" s="10" t="s">
        <v>8</v>
      </c>
      <c r="D16" s="14"/>
      <c r="E16" s="15" t="s">
        <v>103</v>
      </c>
      <c r="F16" s="46">
        <v>98.879444901187327</v>
      </c>
      <c r="G16" s="10" t="s">
        <v>107</v>
      </c>
      <c r="H16" s="14"/>
      <c r="I16" s="15" t="s">
        <v>103</v>
      </c>
      <c r="J16" s="37" t="s">
        <v>16</v>
      </c>
      <c r="K16" s="47" t="s">
        <v>103</v>
      </c>
      <c r="L16" s="38" t="s">
        <v>103</v>
      </c>
      <c r="M16" s="38" t="s">
        <v>16</v>
      </c>
      <c r="N16" s="47" t="s">
        <v>103</v>
      </c>
      <c r="O16" s="38" t="s">
        <v>103</v>
      </c>
    </row>
    <row r="17" spans="1:15" ht="15" customHeight="1" x14ac:dyDescent="0.3">
      <c r="A17" s="43" t="s">
        <v>24</v>
      </c>
      <c r="B17" s="45">
        <v>62.570999999999998</v>
      </c>
      <c r="C17" s="10" t="s">
        <v>8</v>
      </c>
      <c r="D17" s="14"/>
      <c r="E17" s="15" t="s">
        <v>103</v>
      </c>
      <c r="F17" s="46">
        <v>-2.9071145733745105</v>
      </c>
      <c r="G17" s="10" t="s">
        <v>107</v>
      </c>
      <c r="H17" s="14"/>
      <c r="I17" s="15" t="s">
        <v>103</v>
      </c>
      <c r="J17" s="37" t="s">
        <v>24</v>
      </c>
      <c r="K17" s="47" t="s">
        <v>103</v>
      </c>
      <c r="L17" s="38" t="s">
        <v>103</v>
      </c>
      <c r="M17" s="38" t="s">
        <v>24</v>
      </c>
      <c r="N17" s="47" t="s">
        <v>103</v>
      </c>
      <c r="O17" s="38" t="s">
        <v>103</v>
      </c>
    </row>
    <row r="18" spans="1:15" ht="15" customHeight="1" x14ac:dyDescent="0.3">
      <c r="A18" s="43" t="s">
        <v>43</v>
      </c>
      <c r="B18" s="45">
        <v>94.301000000000002</v>
      </c>
      <c r="C18" s="10" t="s">
        <v>8</v>
      </c>
      <c r="D18" s="14"/>
      <c r="E18" s="15" t="s">
        <v>103</v>
      </c>
      <c r="F18" s="46">
        <v>-204.00987783472235</v>
      </c>
      <c r="G18" s="10" t="s">
        <v>107</v>
      </c>
      <c r="H18" s="14"/>
      <c r="I18" s="15" t="s">
        <v>103</v>
      </c>
      <c r="J18" s="37" t="s">
        <v>43</v>
      </c>
      <c r="K18" s="47" t="s">
        <v>103</v>
      </c>
      <c r="L18" s="38" t="s">
        <v>103</v>
      </c>
      <c r="M18" s="38" t="s">
        <v>43</v>
      </c>
      <c r="N18" s="47" t="s">
        <v>103</v>
      </c>
      <c r="O18" s="38" t="s">
        <v>103</v>
      </c>
    </row>
    <row r="19" spans="1:15" ht="15" customHeight="1" x14ac:dyDescent="0.3">
      <c r="A19" s="43" t="s">
        <v>17</v>
      </c>
      <c r="B19" s="45">
        <v>259.358</v>
      </c>
      <c r="C19" s="10" t="s">
        <v>8</v>
      </c>
      <c r="D19" s="14"/>
      <c r="E19" s="15" t="s">
        <v>103</v>
      </c>
      <c r="F19" s="46">
        <v>-158.94466123604198</v>
      </c>
      <c r="G19" s="10" t="s">
        <v>107</v>
      </c>
      <c r="H19" s="14"/>
      <c r="I19" s="15" t="s">
        <v>103</v>
      </c>
      <c r="J19" s="37" t="s">
        <v>17</v>
      </c>
      <c r="K19" s="47" t="s">
        <v>103</v>
      </c>
      <c r="L19" s="38" t="s">
        <v>103</v>
      </c>
      <c r="M19" s="38" t="s">
        <v>17</v>
      </c>
      <c r="N19" s="47" t="s">
        <v>103</v>
      </c>
      <c r="O19" s="38" t="s">
        <v>103</v>
      </c>
    </row>
    <row r="20" spans="1:15" ht="15" customHeight="1" x14ac:dyDescent="0.3">
      <c r="A20" s="43" t="s">
        <v>25</v>
      </c>
      <c r="B20" s="45">
        <v>87.001000000000005</v>
      </c>
      <c r="C20" s="10" t="s">
        <v>8</v>
      </c>
      <c r="D20" s="14"/>
      <c r="E20" s="15" t="s">
        <v>103</v>
      </c>
      <c r="F20" s="46">
        <v>24.93082960103289</v>
      </c>
      <c r="G20" s="10" t="s">
        <v>107</v>
      </c>
      <c r="H20" s="14"/>
      <c r="I20" s="15" t="s">
        <v>103</v>
      </c>
      <c r="J20" s="37" t="s">
        <v>25</v>
      </c>
      <c r="K20" s="47" t="s">
        <v>103</v>
      </c>
      <c r="L20" s="38" t="s">
        <v>103</v>
      </c>
      <c r="M20" s="38" t="s">
        <v>25</v>
      </c>
      <c r="N20" s="47" t="s">
        <v>103</v>
      </c>
      <c r="O20" s="38" t="s">
        <v>103</v>
      </c>
    </row>
    <row r="21" spans="1:15" ht="15" customHeight="1" x14ac:dyDescent="0.3">
      <c r="A21" s="43" t="s">
        <v>44</v>
      </c>
      <c r="B21" s="45">
        <v>44.435000000000002</v>
      </c>
      <c r="C21" s="10" t="s">
        <v>8</v>
      </c>
      <c r="D21" s="14"/>
      <c r="E21" s="15" t="s">
        <v>103</v>
      </c>
      <c r="F21" s="46">
        <v>-11.780632203864997</v>
      </c>
      <c r="G21" s="10" t="s">
        <v>107</v>
      </c>
      <c r="H21" s="14"/>
      <c r="I21" s="15" t="s">
        <v>103</v>
      </c>
      <c r="J21" s="37" t="s">
        <v>44</v>
      </c>
      <c r="K21" s="47" t="s">
        <v>103</v>
      </c>
      <c r="L21" s="38" t="s">
        <v>103</v>
      </c>
      <c r="M21" s="38" t="s">
        <v>44</v>
      </c>
      <c r="N21" s="47" t="s">
        <v>103</v>
      </c>
      <c r="O21" s="38" t="s">
        <v>103</v>
      </c>
    </row>
    <row r="22" spans="1:15" ht="15" customHeight="1" x14ac:dyDescent="0.3">
      <c r="A22" s="43" t="s">
        <v>18</v>
      </c>
      <c r="B22" s="45">
        <v>309.74</v>
      </c>
      <c r="C22" s="10" t="s">
        <v>8</v>
      </c>
      <c r="D22" s="14"/>
      <c r="E22" s="15" t="s">
        <v>103</v>
      </c>
      <c r="F22" s="46">
        <v>263.41106256070293</v>
      </c>
      <c r="G22" s="10" t="s">
        <v>107</v>
      </c>
      <c r="H22" s="14"/>
      <c r="I22" s="15" t="s">
        <v>103</v>
      </c>
      <c r="J22" s="37" t="s">
        <v>18</v>
      </c>
      <c r="K22" s="47" t="s">
        <v>103</v>
      </c>
      <c r="L22" s="38" t="s">
        <v>103</v>
      </c>
      <c r="M22" s="38" t="s">
        <v>18</v>
      </c>
      <c r="N22" s="47" t="s">
        <v>103</v>
      </c>
      <c r="O22" s="38" t="s">
        <v>103</v>
      </c>
    </row>
    <row r="23" spans="1:15" ht="15" customHeight="1" x14ac:dyDescent="0.3">
      <c r="A23" s="43" t="s">
        <v>26</v>
      </c>
      <c r="B23" s="45">
        <v>54.296999999999997</v>
      </c>
      <c r="C23" s="10" t="s">
        <v>8</v>
      </c>
      <c r="D23" s="14"/>
      <c r="E23" s="15" t="s">
        <v>103</v>
      </c>
      <c r="F23" s="46">
        <v>4.278656051227598</v>
      </c>
      <c r="G23" s="10" t="s">
        <v>107</v>
      </c>
      <c r="H23" s="14"/>
      <c r="I23" s="15" t="s">
        <v>103</v>
      </c>
      <c r="J23" s="37" t="s">
        <v>26</v>
      </c>
      <c r="K23" s="47" t="s">
        <v>103</v>
      </c>
      <c r="L23" s="38" t="s">
        <v>103</v>
      </c>
      <c r="M23" s="38" t="s">
        <v>26</v>
      </c>
      <c r="N23" s="47" t="s">
        <v>103</v>
      </c>
      <c r="O23" s="38" t="s">
        <v>103</v>
      </c>
    </row>
    <row r="24" spans="1:15" ht="15" customHeight="1" x14ac:dyDescent="0.3">
      <c r="A24" s="43" t="s">
        <v>45</v>
      </c>
      <c r="B24" s="45">
        <v>103.291</v>
      </c>
      <c r="C24" s="10" t="s">
        <v>8</v>
      </c>
      <c r="D24" s="14"/>
      <c r="E24" s="15" t="s">
        <v>103</v>
      </c>
      <c r="F24" s="46">
        <v>-177.45849490250862</v>
      </c>
      <c r="G24" s="10" t="s">
        <v>107</v>
      </c>
      <c r="H24" s="14"/>
      <c r="I24" s="15" t="s">
        <v>103</v>
      </c>
      <c r="J24" s="37" t="s">
        <v>45</v>
      </c>
      <c r="K24" s="47" t="s">
        <v>103</v>
      </c>
      <c r="L24" s="38" t="s">
        <v>103</v>
      </c>
      <c r="M24" s="38" t="s">
        <v>45</v>
      </c>
      <c r="N24" s="47" t="s">
        <v>103</v>
      </c>
      <c r="O24" s="38" t="s">
        <v>103</v>
      </c>
    </row>
    <row r="25" spans="1:15" ht="15" customHeight="1" x14ac:dyDescent="0.3">
      <c r="A25" s="43" t="s">
        <v>19</v>
      </c>
      <c r="B25" s="45">
        <v>-51.332000000000001</v>
      </c>
      <c r="C25" s="10" t="s">
        <v>8</v>
      </c>
      <c r="D25" s="14"/>
      <c r="E25" s="15" t="s">
        <v>103</v>
      </c>
      <c r="F25" s="46">
        <v>-242.81224869375362</v>
      </c>
      <c r="G25" s="10" t="s">
        <v>107</v>
      </c>
      <c r="H25" s="14"/>
      <c r="I25" s="15" t="s">
        <v>103</v>
      </c>
      <c r="J25" s="37" t="s">
        <v>19</v>
      </c>
      <c r="K25" s="47" t="s">
        <v>103</v>
      </c>
      <c r="L25" s="38" t="s">
        <v>103</v>
      </c>
      <c r="M25" s="38" t="s">
        <v>19</v>
      </c>
      <c r="N25" s="47" t="s">
        <v>103</v>
      </c>
      <c r="O25" s="38" t="s">
        <v>103</v>
      </c>
    </row>
    <row r="26" spans="1:15" ht="15" customHeight="1" x14ac:dyDescent="0.3">
      <c r="A26" s="43" t="s">
        <v>27</v>
      </c>
      <c r="B26" s="45">
        <v>52.457999999999998</v>
      </c>
      <c r="C26" s="10" t="s">
        <v>8</v>
      </c>
      <c r="D26" s="14"/>
      <c r="E26" s="15" t="s">
        <v>103</v>
      </c>
      <c r="F26" s="46">
        <v>5.7391303338406159</v>
      </c>
      <c r="G26" s="10" t="s">
        <v>107</v>
      </c>
      <c r="H26" s="14"/>
      <c r="I26" s="15" t="s">
        <v>103</v>
      </c>
      <c r="J26" s="37" t="s">
        <v>27</v>
      </c>
      <c r="K26" s="47" t="s">
        <v>103</v>
      </c>
      <c r="L26" s="38" t="s">
        <v>103</v>
      </c>
      <c r="M26" s="38" t="s">
        <v>27</v>
      </c>
      <c r="N26" s="47" t="s">
        <v>103</v>
      </c>
      <c r="O26" s="38" t="s">
        <v>103</v>
      </c>
    </row>
    <row r="27" spans="1:15" ht="15" customHeight="1" x14ac:dyDescent="0.3">
      <c r="A27" s="43" t="s">
        <v>46</v>
      </c>
      <c r="B27" s="45">
        <v>42.371000000000002</v>
      </c>
      <c r="C27" s="10" t="s">
        <v>8</v>
      </c>
      <c r="D27" s="14"/>
      <c r="E27" s="15" t="s">
        <v>103</v>
      </c>
      <c r="F27" s="46">
        <v>-2.8794465896714163</v>
      </c>
      <c r="G27" s="10" t="s">
        <v>107</v>
      </c>
      <c r="H27" s="14"/>
      <c r="I27" s="15" t="s">
        <v>103</v>
      </c>
      <c r="J27" s="37" t="s">
        <v>46</v>
      </c>
      <c r="K27" s="47" t="s">
        <v>103</v>
      </c>
      <c r="L27" s="38" t="s">
        <v>103</v>
      </c>
      <c r="M27" s="38" t="s">
        <v>46</v>
      </c>
      <c r="N27" s="47" t="s">
        <v>103</v>
      </c>
      <c r="O27" s="38" t="s">
        <v>103</v>
      </c>
    </row>
    <row r="28" spans="1:15" ht="15" customHeight="1" x14ac:dyDescent="0.3">
      <c r="A28" s="43" t="s">
        <v>20</v>
      </c>
      <c r="B28" s="45">
        <v>49.793999999999997</v>
      </c>
      <c r="C28" s="10" t="s">
        <v>8</v>
      </c>
      <c r="D28" s="14"/>
      <c r="E28" s="15" t="s">
        <v>103</v>
      </c>
      <c r="F28" s="46">
        <v>78.996046041417827</v>
      </c>
      <c r="G28" s="10" t="s">
        <v>107</v>
      </c>
      <c r="H28" s="14"/>
      <c r="I28" s="15" t="s">
        <v>103</v>
      </c>
      <c r="J28" s="37" t="s">
        <v>20</v>
      </c>
      <c r="K28" s="47" t="s">
        <v>103</v>
      </c>
      <c r="L28" s="38" t="s">
        <v>103</v>
      </c>
      <c r="M28" s="38" t="s">
        <v>20</v>
      </c>
      <c r="N28" s="47" t="s">
        <v>103</v>
      </c>
      <c r="O28" s="38" t="s">
        <v>103</v>
      </c>
    </row>
    <row r="29" spans="1:15" ht="15" customHeight="1" x14ac:dyDescent="0.3">
      <c r="A29" s="43" t="s">
        <v>28</v>
      </c>
      <c r="B29" s="45">
        <v>50.98</v>
      </c>
      <c r="C29" s="10" t="s">
        <v>8</v>
      </c>
      <c r="D29" s="14"/>
      <c r="E29" s="15" t="s">
        <v>103</v>
      </c>
      <c r="F29" s="46">
        <v>0.50988141395690612</v>
      </c>
      <c r="G29" s="10" t="s">
        <v>107</v>
      </c>
      <c r="H29" s="14"/>
      <c r="I29" s="15" t="s">
        <v>103</v>
      </c>
      <c r="J29" s="37" t="s">
        <v>28</v>
      </c>
      <c r="K29" s="47" t="s">
        <v>103</v>
      </c>
      <c r="L29" s="38" t="s">
        <v>103</v>
      </c>
      <c r="M29" s="38" t="s">
        <v>28</v>
      </c>
      <c r="N29" s="47" t="s">
        <v>103</v>
      </c>
      <c r="O29" s="38" t="s">
        <v>103</v>
      </c>
    </row>
    <row r="30" spans="1:15" ht="15" customHeight="1" x14ac:dyDescent="0.3">
      <c r="A30" s="43" t="s">
        <v>47</v>
      </c>
      <c r="B30" s="45">
        <v>70.933000000000007</v>
      </c>
      <c r="C30" s="10" t="s">
        <v>8</v>
      </c>
      <c r="D30" s="14"/>
      <c r="E30" s="15" t="s">
        <v>103</v>
      </c>
      <c r="F30" s="46">
        <v>-6.5553358530817176</v>
      </c>
      <c r="G30" s="10" t="s">
        <v>107</v>
      </c>
      <c r="H30" s="14"/>
      <c r="I30" s="15" t="s">
        <v>103</v>
      </c>
      <c r="J30" s="37" t="s">
        <v>47</v>
      </c>
      <c r="K30" s="47" t="s">
        <v>103</v>
      </c>
      <c r="L30" s="38" t="s">
        <v>103</v>
      </c>
      <c r="M30" s="38" t="s">
        <v>47</v>
      </c>
      <c r="N30" s="47" t="s">
        <v>103</v>
      </c>
      <c r="O30" s="38" t="s">
        <v>103</v>
      </c>
    </row>
    <row r="31" spans="1:15" ht="15" customHeight="1" x14ac:dyDescent="0.3">
      <c r="A31" s="43" t="s">
        <v>21</v>
      </c>
      <c r="B31" s="45">
        <v>239.21700000000001</v>
      </c>
      <c r="C31" s="10" t="s">
        <v>8</v>
      </c>
      <c r="D31" s="14"/>
      <c r="E31" s="15" t="s">
        <v>103</v>
      </c>
      <c r="F31" s="46">
        <v>122.7727251133544</v>
      </c>
      <c r="G31" s="10" t="s">
        <v>107</v>
      </c>
      <c r="H31" s="14"/>
      <c r="I31" s="15" t="s">
        <v>103</v>
      </c>
      <c r="J31" s="37" t="s">
        <v>21</v>
      </c>
      <c r="K31" s="47" t="s">
        <v>103</v>
      </c>
      <c r="L31" s="38" t="s">
        <v>103</v>
      </c>
      <c r="M31" s="38" t="s">
        <v>21</v>
      </c>
      <c r="N31" s="47" t="s">
        <v>103</v>
      </c>
      <c r="O31" s="38" t="s">
        <v>103</v>
      </c>
    </row>
    <row r="32" spans="1:15" ht="15" customHeight="1" x14ac:dyDescent="0.3">
      <c r="A32" s="43" t="s">
        <v>29</v>
      </c>
      <c r="B32" s="45">
        <v>56.720999999999997</v>
      </c>
      <c r="C32" s="10" t="s">
        <v>8</v>
      </c>
      <c r="D32" s="14"/>
      <c r="E32" s="15" t="s">
        <v>103</v>
      </c>
      <c r="F32" s="46">
        <v>7.2351777383576064</v>
      </c>
      <c r="G32" s="10" t="s">
        <v>107</v>
      </c>
      <c r="H32" s="14"/>
      <c r="I32" s="15" t="s">
        <v>103</v>
      </c>
      <c r="J32" s="37" t="s">
        <v>29</v>
      </c>
      <c r="K32" s="47" t="s">
        <v>103</v>
      </c>
      <c r="L32" s="38" t="s">
        <v>103</v>
      </c>
      <c r="M32" s="38" t="s">
        <v>29</v>
      </c>
      <c r="N32" s="47" t="s">
        <v>103</v>
      </c>
      <c r="O32" s="38" t="s">
        <v>103</v>
      </c>
    </row>
    <row r="33" spans="1:15" ht="15" customHeight="1" x14ac:dyDescent="0.3">
      <c r="A33" s="43" t="s">
        <v>22</v>
      </c>
      <c r="B33" s="45">
        <v>-127.02500000000001</v>
      </c>
      <c r="C33" s="10" t="s">
        <v>8</v>
      </c>
      <c r="D33" s="14"/>
      <c r="E33" s="15" t="s">
        <v>103</v>
      </c>
      <c r="F33" s="46">
        <v>-80.254939299908372</v>
      </c>
      <c r="G33" s="10" t="s">
        <v>107</v>
      </c>
      <c r="H33" s="14"/>
      <c r="I33" s="15" t="s">
        <v>103</v>
      </c>
      <c r="J33" s="37" t="s">
        <v>22</v>
      </c>
      <c r="K33" s="47" t="s">
        <v>103</v>
      </c>
      <c r="L33" s="38" t="s">
        <v>103</v>
      </c>
      <c r="M33" s="38" t="s">
        <v>22</v>
      </c>
      <c r="N33" s="47" t="s">
        <v>103</v>
      </c>
      <c r="O33" s="38" t="s">
        <v>103</v>
      </c>
    </row>
    <row r="34" spans="1:15" ht="15" customHeight="1" x14ac:dyDescent="0.3">
      <c r="A34" s="43" t="s">
        <v>30</v>
      </c>
      <c r="B34" s="45">
        <v>210.971</v>
      </c>
      <c r="C34" s="10" t="s">
        <v>8</v>
      </c>
      <c r="D34" s="14"/>
      <c r="E34" s="15" t="s">
        <v>103</v>
      </c>
      <c r="F34" s="46">
        <v>290.50987631332777</v>
      </c>
      <c r="G34" s="10" t="s">
        <v>107</v>
      </c>
      <c r="H34" s="14"/>
      <c r="I34" s="15" t="s">
        <v>103</v>
      </c>
      <c r="J34" s="37" t="s">
        <v>30</v>
      </c>
      <c r="K34" s="47" t="s">
        <v>103</v>
      </c>
      <c r="L34" s="38" t="s">
        <v>103</v>
      </c>
      <c r="M34" s="38" t="s">
        <v>30</v>
      </c>
      <c r="N34" s="47" t="s">
        <v>103</v>
      </c>
      <c r="O34" s="38" t="s">
        <v>103</v>
      </c>
    </row>
    <row r="35" spans="1:15" ht="15" customHeight="1" x14ac:dyDescent="0.3">
      <c r="A35" s="43" t="s">
        <v>23</v>
      </c>
      <c r="B35" s="45">
        <v>112.244</v>
      </c>
      <c r="C35" s="10" t="s">
        <v>8</v>
      </c>
      <c r="D35" s="14"/>
      <c r="E35" s="15" t="s">
        <v>103</v>
      </c>
      <c r="F35" s="46">
        <v>281.24110177279317</v>
      </c>
      <c r="G35" s="10" t="s">
        <v>107</v>
      </c>
      <c r="H35" s="14"/>
      <c r="I35" s="15" t="s">
        <v>103</v>
      </c>
      <c r="J35" s="37" t="s">
        <v>23</v>
      </c>
      <c r="K35" s="47" t="s">
        <v>103</v>
      </c>
      <c r="L35" s="38" t="s">
        <v>103</v>
      </c>
      <c r="M35" s="38" t="s">
        <v>23</v>
      </c>
      <c r="N35" s="47" t="s">
        <v>103</v>
      </c>
      <c r="O35" s="38" t="s">
        <v>103</v>
      </c>
    </row>
    <row r="36" spans="1:15" ht="15" customHeight="1" x14ac:dyDescent="0.3">
      <c r="A36" s="43" t="s">
        <v>31</v>
      </c>
      <c r="B36" s="45">
        <v>438.86099999999999</v>
      </c>
      <c r="C36" s="10" t="s">
        <v>8</v>
      </c>
      <c r="D36" s="14"/>
      <c r="E36" s="15" t="s">
        <v>103</v>
      </c>
      <c r="F36" s="46">
        <v>170.91106418762772</v>
      </c>
      <c r="G36" s="10" t="s">
        <v>107</v>
      </c>
      <c r="H36" s="14"/>
      <c r="I36" s="15" t="s">
        <v>103</v>
      </c>
      <c r="J36" s="37" t="s">
        <v>31</v>
      </c>
      <c r="K36" s="47" t="s">
        <v>103</v>
      </c>
      <c r="L36" s="38" t="s">
        <v>103</v>
      </c>
      <c r="M36" s="38" t="s">
        <v>31</v>
      </c>
      <c r="N36" s="47" t="s">
        <v>103</v>
      </c>
      <c r="O36" s="38" t="s">
        <v>103</v>
      </c>
    </row>
    <row r="37" spans="1:15" ht="15" customHeight="1" x14ac:dyDescent="0.3">
      <c r="A37" s="43" t="s">
        <v>70</v>
      </c>
      <c r="B37" s="45">
        <v>0.62387985294848247</v>
      </c>
      <c r="C37" s="10" t="s">
        <v>9</v>
      </c>
      <c r="D37" s="14"/>
      <c r="E37" s="15" t="s">
        <v>103</v>
      </c>
      <c r="F37" s="46">
        <v>17.32692849001603</v>
      </c>
      <c r="G37" s="10" t="s">
        <v>106</v>
      </c>
      <c r="H37" s="14"/>
      <c r="I37" s="15" t="s">
        <v>103</v>
      </c>
      <c r="J37" s="37" t="s">
        <v>70</v>
      </c>
      <c r="K37" s="47" t="s">
        <v>103</v>
      </c>
      <c r="L37" s="38" t="s">
        <v>103</v>
      </c>
      <c r="M37" s="38" t="s">
        <v>70</v>
      </c>
      <c r="N37" s="47" t="s">
        <v>103</v>
      </c>
      <c r="O37" s="38" t="s">
        <v>103</v>
      </c>
    </row>
    <row r="38" spans="1:15" ht="15" customHeight="1" x14ac:dyDescent="0.3">
      <c r="A38" s="43" t="s">
        <v>71</v>
      </c>
      <c r="B38" s="45">
        <v>-21.499137392514573</v>
      </c>
      <c r="C38" s="10" t="s">
        <v>9</v>
      </c>
      <c r="D38" s="14"/>
      <c r="E38" s="15" t="s">
        <v>103</v>
      </c>
      <c r="F38" s="46">
        <v>-63.185431371055714</v>
      </c>
      <c r="G38" s="10" t="s">
        <v>106</v>
      </c>
      <c r="H38" s="14"/>
      <c r="I38" s="15" t="s">
        <v>103</v>
      </c>
      <c r="J38" s="37" t="s">
        <v>71</v>
      </c>
      <c r="K38" s="47" t="s">
        <v>103</v>
      </c>
      <c r="L38" s="38" t="s">
        <v>103</v>
      </c>
      <c r="M38" s="38" t="s">
        <v>71</v>
      </c>
      <c r="N38" s="47" t="s">
        <v>103</v>
      </c>
      <c r="O38" s="38" t="s">
        <v>103</v>
      </c>
    </row>
    <row r="39" spans="1:15" ht="15" customHeight="1" x14ac:dyDescent="0.3">
      <c r="A39" s="43" t="s">
        <v>72</v>
      </c>
      <c r="B39" s="45">
        <v>3.9084235632929674</v>
      </c>
      <c r="C39" s="10" t="s">
        <v>9</v>
      </c>
      <c r="D39" s="14"/>
      <c r="E39" s="15" t="s">
        <v>103</v>
      </c>
      <c r="F39" s="46">
        <v>2.7995200667128275</v>
      </c>
      <c r="G39" s="10" t="s">
        <v>106</v>
      </c>
      <c r="H39" s="14"/>
      <c r="I39" s="15" t="s">
        <v>103</v>
      </c>
      <c r="J39" s="37" t="s">
        <v>72</v>
      </c>
      <c r="K39" s="47" t="s">
        <v>103</v>
      </c>
      <c r="L39" s="38" t="s">
        <v>103</v>
      </c>
      <c r="M39" s="38" t="s">
        <v>72</v>
      </c>
      <c r="N39" s="47" t="s">
        <v>103</v>
      </c>
      <c r="O39" s="38" t="s">
        <v>103</v>
      </c>
    </row>
    <row r="40" spans="1:15" ht="15" customHeight="1" x14ac:dyDescent="0.3">
      <c r="A40" s="43" t="s">
        <v>73</v>
      </c>
      <c r="B40" s="45">
        <v>-5.7927808942130046</v>
      </c>
      <c r="C40" s="10" t="s">
        <v>9</v>
      </c>
      <c r="D40" s="14"/>
      <c r="E40" s="15" t="s">
        <v>103</v>
      </c>
      <c r="F40" s="46">
        <v>-30.381339368013741</v>
      </c>
      <c r="G40" s="10" t="s">
        <v>106</v>
      </c>
      <c r="H40" s="14"/>
      <c r="I40" s="15" t="s">
        <v>103</v>
      </c>
      <c r="J40" s="37" t="s">
        <v>73</v>
      </c>
      <c r="K40" s="47" t="s">
        <v>103</v>
      </c>
      <c r="L40" s="38" t="s">
        <v>103</v>
      </c>
      <c r="M40" s="38" t="s">
        <v>73</v>
      </c>
      <c r="N40" s="47" t="s">
        <v>103</v>
      </c>
      <c r="O40" s="38" t="s">
        <v>103</v>
      </c>
    </row>
    <row r="41" spans="1:15" ht="15" customHeight="1" x14ac:dyDescent="0.3">
      <c r="A41" s="43" t="s">
        <v>74</v>
      </c>
      <c r="B41" s="45">
        <v>0.70613226426332931</v>
      </c>
      <c r="C41" s="10" t="s">
        <v>9</v>
      </c>
      <c r="D41" s="14"/>
      <c r="E41" s="15" t="s">
        <v>103</v>
      </c>
      <c r="F41" s="46">
        <v>3.4352258775992466</v>
      </c>
      <c r="G41" s="10" t="s">
        <v>106</v>
      </c>
      <c r="H41" s="14"/>
      <c r="I41" s="15" t="s">
        <v>103</v>
      </c>
      <c r="J41" s="37" t="s">
        <v>74</v>
      </c>
      <c r="K41" s="47" t="s">
        <v>103</v>
      </c>
      <c r="L41" s="38" t="s">
        <v>103</v>
      </c>
      <c r="M41" s="38" t="s">
        <v>74</v>
      </c>
      <c r="N41" s="47" t="s">
        <v>103</v>
      </c>
      <c r="O41" s="38" t="s">
        <v>103</v>
      </c>
    </row>
    <row r="42" spans="1:15" ht="15" customHeight="1" x14ac:dyDescent="0.3">
      <c r="A42" s="43" t="s">
        <v>75</v>
      </c>
      <c r="B42" s="45">
        <v>-119.0964589829469</v>
      </c>
      <c r="C42" s="10" t="s">
        <v>9</v>
      </c>
      <c r="D42" s="14"/>
      <c r="E42" s="15" t="s">
        <v>103</v>
      </c>
      <c r="F42" s="46">
        <v>-345.62665271455342</v>
      </c>
      <c r="G42" s="10" t="s">
        <v>106</v>
      </c>
      <c r="H42" s="14"/>
      <c r="I42" s="15" t="s">
        <v>103</v>
      </c>
      <c r="J42" s="37" t="s">
        <v>75</v>
      </c>
      <c r="K42" s="47" t="s">
        <v>103</v>
      </c>
      <c r="L42" s="38" t="s">
        <v>103</v>
      </c>
      <c r="M42" s="38" t="s">
        <v>75</v>
      </c>
      <c r="N42" s="47" t="s">
        <v>103</v>
      </c>
      <c r="O42" s="38" t="s">
        <v>103</v>
      </c>
    </row>
    <row r="43" spans="1:15" ht="15" customHeight="1" x14ac:dyDescent="0.3">
      <c r="A43" s="43" t="s">
        <v>76</v>
      </c>
      <c r="B43" s="45">
        <v>4.1887245014356926</v>
      </c>
      <c r="C43" s="10" t="s">
        <v>9</v>
      </c>
      <c r="D43" s="14"/>
      <c r="E43" s="15" t="s">
        <v>103</v>
      </c>
      <c r="F43" s="46">
        <v>2.628143448493407</v>
      </c>
      <c r="G43" s="10" t="s">
        <v>106</v>
      </c>
      <c r="H43" s="14"/>
      <c r="I43" s="15" t="s">
        <v>103</v>
      </c>
      <c r="J43" s="37" t="s">
        <v>76</v>
      </c>
      <c r="K43" s="47" t="s">
        <v>103</v>
      </c>
      <c r="L43" s="38" t="s">
        <v>103</v>
      </c>
      <c r="M43" s="38" t="s">
        <v>76</v>
      </c>
      <c r="N43" s="47" t="s">
        <v>103</v>
      </c>
      <c r="O43" s="38" t="s">
        <v>103</v>
      </c>
    </row>
    <row r="44" spans="1:15" ht="15" customHeight="1" x14ac:dyDescent="0.3">
      <c r="A44" s="43" t="s">
        <v>77</v>
      </c>
      <c r="B44" s="45">
        <v>45.811291715978165</v>
      </c>
      <c r="C44" s="10" t="s">
        <v>9</v>
      </c>
      <c r="D44" s="14"/>
      <c r="E44" s="15" t="s">
        <v>103</v>
      </c>
      <c r="F44" s="46">
        <v>-99.232680537203606</v>
      </c>
      <c r="G44" s="10" t="s">
        <v>106</v>
      </c>
      <c r="H44" s="14"/>
      <c r="I44" s="15" t="s">
        <v>103</v>
      </c>
      <c r="J44" s="37" t="s">
        <v>77</v>
      </c>
      <c r="K44" s="47" t="s">
        <v>103</v>
      </c>
      <c r="L44" s="38" t="s">
        <v>103</v>
      </c>
      <c r="M44" s="38" t="s">
        <v>77</v>
      </c>
      <c r="N44" s="47" t="s">
        <v>103</v>
      </c>
      <c r="O44" s="38" t="s">
        <v>103</v>
      </c>
    </row>
    <row r="45" spans="1:15" ht="15" customHeight="1" x14ac:dyDescent="0.3">
      <c r="A45" s="43" t="s">
        <v>38</v>
      </c>
      <c r="B45" s="45">
        <v>75.941000000000003</v>
      </c>
      <c r="C45" s="10" t="s">
        <v>8</v>
      </c>
      <c r="D45" s="14"/>
      <c r="E45" s="15" t="s">
        <v>103</v>
      </c>
      <c r="F45" s="46">
        <v>-6.9901184541302479</v>
      </c>
      <c r="G45" s="10" t="s">
        <v>107</v>
      </c>
      <c r="H45" s="14"/>
      <c r="I45" s="15" t="s">
        <v>103</v>
      </c>
      <c r="J45" s="37" t="s">
        <v>38</v>
      </c>
      <c r="K45" s="47" t="s">
        <v>103</v>
      </c>
      <c r="L45" s="38" t="s">
        <v>103</v>
      </c>
      <c r="M45" s="38" t="s">
        <v>38</v>
      </c>
      <c r="N45" s="47" t="s">
        <v>103</v>
      </c>
      <c r="O45" s="38" t="s">
        <v>103</v>
      </c>
    </row>
    <row r="46" spans="1:15" ht="15" customHeight="1" x14ac:dyDescent="0.3">
      <c r="A46" s="43" t="s">
        <v>39</v>
      </c>
      <c r="B46" s="45">
        <v>-160.66999999999999</v>
      </c>
      <c r="C46" s="10" t="s">
        <v>8</v>
      </c>
      <c r="D46" s="14"/>
      <c r="E46" s="15" t="s">
        <v>103</v>
      </c>
      <c r="F46" s="46">
        <v>-609.93279559638302</v>
      </c>
      <c r="G46" s="10" t="s">
        <v>107</v>
      </c>
      <c r="H46" s="14"/>
      <c r="I46" s="15" t="s">
        <v>103</v>
      </c>
      <c r="J46" s="37" t="s">
        <v>39</v>
      </c>
      <c r="K46" s="47" t="s">
        <v>103</v>
      </c>
      <c r="L46" s="38" t="s">
        <v>103</v>
      </c>
      <c r="M46" s="38" t="s">
        <v>39</v>
      </c>
      <c r="N46" s="47" t="s">
        <v>103</v>
      </c>
      <c r="O46" s="38" t="s">
        <v>103</v>
      </c>
    </row>
    <row r="47" spans="1:15" ht="15" customHeight="1" x14ac:dyDescent="0.3">
      <c r="A47" s="43" t="s">
        <v>40</v>
      </c>
      <c r="B47" s="45">
        <v>218.375</v>
      </c>
      <c r="C47" s="10" t="s">
        <v>8</v>
      </c>
      <c r="D47" s="14"/>
      <c r="E47" s="15" t="s">
        <v>103</v>
      </c>
      <c r="F47" s="46">
        <v>-38.511857030148832</v>
      </c>
      <c r="G47" s="10" t="s">
        <v>107</v>
      </c>
      <c r="H47" s="14"/>
      <c r="I47" s="15" t="s">
        <v>103</v>
      </c>
      <c r="J47" s="37" t="s">
        <v>40</v>
      </c>
      <c r="K47" s="47" t="s">
        <v>103</v>
      </c>
      <c r="L47" s="38" t="s">
        <v>103</v>
      </c>
      <c r="M47" s="38" t="s">
        <v>40</v>
      </c>
      <c r="N47" s="47" t="s">
        <v>103</v>
      </c>
      <c r="O47" s="38" t="s">
        <v>103</v>
      </c>
    </row>
    <row r="48" spans="1:15" ht="15" customHeight="1" x14ac:dyDescent="0.3">
      <c r="A48" s="43" t="s">
        <v>41</v>
      </c>
      <c r="B48" s="45">
        <v>164.19800000000001</v>
      </c>
      <c r="C48" s="10" t="s">
        <v>8</v>
      </c>
      <c r="D48" s="14"/>
      <c r="E48" s="15" t="s">
        <v>103</v>
      </c>
      <c r="F48" s="46">
        <v>-308.1877416150511</v>
      </c>
      <c r="G48" s="10" t="s">
        <v>107</v>
      </c>
      <c r="H48" s="14"/>
      <c r="I48" s="15" t="s">
        <v>103</v>
      </c>
      <c r="J48" s="37" t="s">
        <v>41</v>
      </c>
      <c r="K48" s="47" t="s">
        <v>103</v>
      </c>
      <c r="L48" s="38" t="s">
        <v>103</v>
      </c>
      <c r="M48" s="38" t="s">
        <v>41</v>
      </c>
      <c r="N48" s="47" t="s">
        <v>103</v>
      </c>
      <c r="O48" s="38" t="s">
        <v>103</v>
      </c>
    </row>
    <row r="49" spans="1:15" ht="15" customHeight="1" x14ac:dyDescent="0.3">
      <c r="A49" s="43" t="s">
        <v>48</v>
      </c>
      <c r="B49" s="45">
        <v>24.768000000000001</v>
      </c>
      <c r="C49" s="10" t="s">
        <v>8</v>
      </c>
      <c r="D49" s="14"/>
      <c r="E49" s="15" t="s">
        <v>103</v>
      </c>
      <c r="F49" s="46">
        <v>-1.628458469381771</v>
      </c>
      <c r="G49" s="10" t="s">
        <v>107</v>
      </c>
      <c r="H49" s="14"/>
      <c r="I49" s="15" t="s">
        <v>103</v>
      </c>
      <c r="J49" s="37" t="s">
        <v>48</v>
      </c>
      <c r="K49" s="47" t="s">
        <v>103</v>
      </c>
      <c r="L49" s="38" t="s">
        <v>103</v>
      </c>
      <c r="M49" s="38" t="s">
        <v>48</v>
      </c>
      <c r="N49" s="47" t="s">
        <v>103</v>
      </c>
      <c r="O49" s="38" t="s">
        <v>103</v>
      </c>
    </row>
    <row r="50" spans="1:15" ht="15" customHeight="1" x14ac:dyDescent="0.3">
      <c r="A50" s="43" t="s">
        <v>49</v>
      </c>
      <c r="B50" s="45">
        <v>52.732999999999997</v>
      </c>
      <c r="C50" s="10" t="s">
        <v>8</v>
      </c>
      <c r="D50" s="14"/>
      <c r="E50" s="15" t="s">
        <v>103</v>
      </c>
      <c r="F50" s="46">
        <v>5.7055334964868738</v>
      </c>
      <c r="G50" s="10" t="s">
        <v>107</v>
      </c>
      <c r="H50" s="14"/>
      <c r="I50" s="15" t="s">
        <v>103</v>
      </c>
      <c r="J50" s="37" t="s">
        <v>49</v>
      </c>
      <c r="K50" s="47" t="s">
        <v>103</v>
      </c>
      <c r="L50" s="38" t="s">
        <v>103</v>
      </c>
      <c r="M50" s="38" t="s">
        <v>49</v>
      </c>
      <c r="N50" s="47" t="s">
        <v>103</v>
      </c>
      <c r="O50" s="38" t="s">
        <v>103</v>
      </c>
    </row>
    <row r="51" spans="1:15" ht="15" customHeight="1" x14ac:dyDescent="0.3">
      <c r="A51" s="43" t="s">
        <v>50</v>
      </c>
      <c r="B51" s="45">
        <v>27.523</v>
      </c>
      <c r="C51" s="10" t="s">
        <v>8</v>
      </c>
      <c r="D51" s="14"/>
      <c r="E51" s="15" t="s">
        <v>103</v>
      </c>
      <c r="F51" s="46">
        <v>6.9169959257721292E-2</v>
      </c>
      <c r="G51" s="10" t="s">
        <v>107</v>
      </c>
      <c r="H51" s="14"/>
      <c r="I51" s="15" t="s">
        <v>103</v>
      </c>
      <c r="J51" s="37" t="s">
        <v>50</v>
      </c>
      <c r="K51" s="47" t="s">
        <v>103</v>
      </c>
      <c r="L51" s="38" t="s">
        <v>103</v>
      </c>
      <c r="M51" s="38" t="s">
        <v>50</v>
      </c>
      <c r="N51" s="47" t="s">
        <v>103</v>
      </c>
      <c r="O51" s="38" t="s">
        <v>103</v>
      </c>
    </row>
    <row r="52" spans="1:15" ht="15" customHeight="1" x14ac:dyDescent="0.3">
      <c r="A52" s="43" t="s">
        <v>78</v>
      </c>
      <c r="B52" s="45">
        <v>0.66351131761880622</v>
      </c>
      <c r="C52" s="10" t="s">
        <v>9</v>
      </c>
      <c r="D52" s="14"/>
      <c r="E52" s="15" t="s">
        <v>103</v>
      </c>
      <c r="F52" s="46">
        <v>1.454917591475378</v>
      </c>
      <c r="G52" s="10" t="s">
        <v>106</v>
      </c>
      <c r="H52" s="14"/>
      <c r="I52" s="15" t="s">
        <v>103</v>
      </c>
      <c r="J52" s="37" t="s">
        <v>78</v>
      </c>
      <c r="K52" s="47" t="s">
        <v>103</v>
      </c>
      <c r="L52" s="38" t="s">
        <v>103</v>
      </c>
      <c r="M52" s="38" t="s">
        <v>78</v>
      </c>
      <c r="N52" s="47" t="s">
        <v>103</v>
      </c>
      <c r="O52" s="38" t="s">
        <v>103</v>
      </c>
    </row>
    <row r="53" spans="1:15" ht="15" customHeight="1" x14ac:dyDescent="0.3">
      <c r="A53" s="43" t="s">
        <v>79</v>
      </c>
      <c r="B53" s="45">
        <v>-1.4616198243309836E+37</v>
      </c>
      <c r="C53" s="10" t="s">
        <v>9</v>
      </c>
      <c r="D53" s="14"/>
      <c r="E53" s="15" t="s">
        <v>103</v>
      </c>
      <c r="F53" s="46">
        <v>-4.6134423347337137E+141</v>
      </c>
      <c r="G53" s="10" t="s">
        <v>106</v>
      </c>
      <c r="H53" s="14"/>
      <c r="I53" s="15" t="s">
        <v>103</v>
      </c>
      <c r="J53" s="37" t="s">
        <v>79</v>
      </c>
      <c r="K53" s="47" t="s">
        <v>103</v>
      </c>
      <c r="L53" s="38" t="s">
        <v>103</v>
      </c>
      <c r="M53" s="38" t="s">
        <v>79</v>
      </c>
      <c r="N53" s="47" t="s">
        <v>103</v>
      </c>
      <c r="O53" s="38" t="s">
        <v>103</v>
      </c>
    </row>
    <row r="54" spans="1:15" ht="15" customHeight="1" x14ac:dyDescent="0.3">
      <c r="A54" s="43" t="s">
        <v>80</v>
      </c>
      <c r="B54" s="45">
        <v>3.5971252526690902</v>
      </c>
      <c r="C54" s="10" t="s">
        <v>9</v>
      </c>
      <c r="D54" s="14"/>
      <c r="E54" s="15" t="s">
        <v>103</v>
      </c>
      <c r="F54" s="46">
        <v>-0.81584336120832279</v>
      </c>
      <c r="G54" s="10" t="s">
        <v>106</v>
      </c>
      <c r="H54" s="14"/>
      <c r="I54" s="15" t="s">
        <v>103</v>
      </c>
      <c r="J54" s="37" t="s">
        <v>80</v>
      </c>
      <c r="K54" s="47" t="s">
        <v>103</v>
      </c>
      <c r="L54" s="38" t="s">
        <v>103</v>
      </c>
      <c r="M54" s="38" t="s">
        <v>80</v>
      </c>
      <c r="N54" s="47" t="s">
        <v>103</v>
      </c>
      <c r="O54" s="38" t="s">
        <v>103</v>
      </c>
    </row>
    <row r="55" spans="1:15" ht="15" customHeight="1" x14ac:dyDescent="0.3">
      <c r="A55" s="43" t="s">
        <v>81</v>
      </c>
      <c r="B55" s="45">
        <v>4.6968770478672868</v>
      </c>
      <c r="C55" s="10" t="s">
        <v>9</v>
      </c>
      <c r="D55" s="14"/>
      <c r="E55" s="15" t="s">
        <v>103</v>
      </c>
      <c r="F55" s="46">
        <v>28.883179108130896</v>
      </c>
      <c r="G55" s="10" t="s">
        <v>106</v>
      </c>
      <c r="H55" s="14"/>
      <c r="I55" s="15" t="s">
        <v>103</v>
      </c>
      <c r="J55" s="37" t="s">
        <v>81</v>
      </c>
      <c r="K55" s="47" t="s">
        <v>103</v>
      </c>
      <c r="L55" s="38" t="s">
        <v>103</v>
      </c>
      <c r="M55" s="38" t="s">
        <v>81</v>
      </c>
      <c r="N55" s="47" t="s">
        <v>103</v>
      </c>
      <c r="O55" s="38" t="s">
        <v>103</v>
      </c>
    </row>
    <row r="56" spans="1:15" ht="15" customHeight="1" x14ac:dyDescent="0.3">
      <c r="A56" s="43" t="s">
        <v>82</v>
      </c>
      <c r="B56" s="45">
        <v>2.4960818358467054</v>
      </c>
      <c r="C56" s="10" t="s">
        <v>9</v>
      </c>
      <c r="D56" s="14"/>
      <c r="E56" s="15" t="s">
        <v>103</v>
      </c>
      <c r="F56" s="46">
        <v>-0.91377244780890876</v>
      </c>
      <c r="G56" s="10" t="s">
        <v>106</v>
      </c>
      <c r="H56" s="14"/>
      <c r="I56" s="15" t="s">
        <v>103</v>
      </c>
      <c r="J56" s="37" t="s">
        <v>82</v>
      </c>
      <c r="K56" s="47" t="s">
        <v>103</v>
      </c>
      <c r="L56" s="38" t="s">
        <v>103</v>
      </c>
      <c r="M56" s="38" t="s">
        <v>82</v>
      </c>
      <c r="N56" s="47" t="s">
        <v>103</v>
      </c>
      <c r="O56" s="38" t="s">
        <v>103</v>
      </c>
    </row>
    <row r="57" spans="1:15" ht="15" customHeight="1" x14ac:dyDescent="0.3">
      <c r="A57" s="43" t="s">
        <v>83</v>
      </c>
      <c r="B57" s="45">
        <v>1.9025930252010526</v>
      </c>
      <c r="C57" s="10" t="s">
        <v>9</v>
      </c>
      <c r="D57" s="14"/>
      <c r="E57" s="15" t="s">
        <v>103</v>
      </c>
      <c r="F57" s="46">
        <v>-0.56762497848412941</v>
      </c>
      <c r="G57" s="10" t="s">
        <v>106</v>
      </c>
      <c r="H57" s="14"/>
      <c r="I57" s="15" t="s">
        <v>103</v>
      </c>
      <c r="J57" s="37" t="s">
        <v>83</v>
      </c>
      <c r="K57" s="47" t="s">
        <v>103</v>
      </c>
      <c r="L57" s="38" t="s">
        <v>103</v>
      </c>
      <c r="M57" s="38" t="s">
        <v>83</v>
      </c>
      <c r="N57" s="47" t="s">
        <v>103</v>
      </c>
      <c r="O57" s="38" t="s">
        <v>103</v>
      </c>
    </row>
    <row r="58" spans="1:15" ht="15" customHeight="1" x14ac:dyDescent="0.3">
      <c r="A58" s="43" t="s">
        <v>84</v>
      </c>
      <c r="B58" s="45">
        <v>0.80412337649716581</v>
      </c>
      <c r="C58" s="10" t="s">
        <v>9</v>
      </c>
      <c r="D58" s="14"/>
      <c r="E58" s="15" t="s">
        <v>103</v>
      </c>
      <c r="F58" s="46">
        <v>0.92426512166282959</v>
      </c>
      <c r="G58" s="10" t="s">
        <v>106</v>
      </c>
      <c r="H58" s="14"/>
      <c r="I58" s="15" t="s">
        <v>103</v>
      </c>
      <c r="J58" s="37" t="s">
        <v>84</v>
      </c>
      <c r="K58" s="47" t="s">
        <v>103</v>
      </c>
      <c r="L58" s="38" t="s">
        <v>103</v>
      </c>
      <c r="M58" s="38" t="s">
        <v>84</v>
      </c>
      <c r="N58" s="47" t="s">
        <v>103</v>
      </c>
      <c r="O58" s="38" t="s">
        <v>103</v>
      </c>
    </row>
    <row r="59" spans="1:15" ht="15" customHeight="1" x14ac:dyDescent="0.3">
      <c r="A59" s="43" t="s">
        <v>85</v>
      </c>
      <c r="B59" s="45">
        <v>-35.970190530440114</v>
      </c>
      <c r="C59" s="10" t="s">
        <v>9</v>
      </c>
      <c r="D59" s="14"/>
      <c r="E59" s="15" t="s">
        <v>103</v>
      </c>
      <c r="F59" s="46">
        <v>1.0090117117297528E+38</v>
      </c>
      <c r="G59" s="10" t="s">
        <v>106</v>
      </c>
      <c r="H59" s="14"/>
      <c r="I59" s="15" t="s">
        <v>103</v>
      </c>
      <c r="J59" s="37" t="s">
        <v>85</v>
      </c>
      <c r="K59" s="47" t="s">
        <v>103</v>
      </c>
      <c r="L59" s="38" t="s">
        <v>103</v>
      </c>
      <c r="M59" s="38" t="s">
        <v>85</v>
      </c>
      <c r="N59" s="47" t="s">
        <v>103</v>
      </c>
      <c r="O59" s="38" t="s">
        <v>103</v>
      </c>
    </row>
    <row r="60" spans="1:15" ht="15" customHeight="1" x14ac:dyDescent="0.3">
      <c r="A60" s="43" t="s">
        <v>86</v>
      </c>
      <c r="B60" s="45">
        <v>3.3296104501382406</v>
      </c>
      <c r="C60" s="10" t="s">
        <v>9</v>
      </c>
      <c r="D60" s="14"/>
      <c r="E60" s="15" t="s">
        <v>103</v>
      </c>
      <c r="F60" s="46">
        <v>-0.75343002392794545</v>
      </c>
      <c r="G60" s="10" t="s">
        <v>106</v>
      </c>
      <c r="H60" s="14"/>
      <c r="I60" s="15" t="s">
        <v>103</v>
      </c>
      <c r="J60" s="37" t="s">
        <v>86</v>
      </c>
      <c r="K60" s="47" t="s">
        <v>103</v>
      </c>
      <c r="L60" s="38" t="s">
        <v>103</v>
      </c>
      <c r="M60" s="38" t="s">
        <v>86</v>
      </c>
      <c r="N60" s="47" t="s">
        <v>103</v>
      </c>
      <c r="O60" s="38" t="s">
        <v>103</v>
      </c>
    </row>
    <row r="61" spans="1:15" ht="15" customHeight="1" x14ac:dyDescent="0.3">
      <c r="A61" s="43" t="s">
        <v>87</v>
      </c>
      <c r="B61" s="45">
        <v>-1.9282787069294547</v>
      </c>
      <c r="C61" s="10" t="s">
        <v>9</v>
      </c>
      <c r="D61" s="14"/>
      <c r="E61" s="15" t="s">
        <v>103</v>
      </c>
      <c r="F61" s="46">
        <v>119.51306117128874</v>
      </c>
      <c r="G61" s="10" t="s">
        <v>106</v>
      </c>
      <c r="H61" s="14"/>
      <c r="I61" s="15" t="s">
        <v>103</v>
      </c>
      <c r="J61" s="37" t="s">
        <v>87</v>
      </c>
      <c r="K61" s="47" t="s">
        <v>103</v>
      </c>
      <c r="L61" s="38" t="s">
        <v>103</v>
      </c>
      <c r="M61" s="38" t="s">
        <v>87</v>
      </c>
      <c r="N61" s="47" t="s">
        <v>103</v>
      </c>
      <c r="O61" s="38" t="s">
        <v>103</v>
      </c>
    </row>
    <row r="62" spans="1:15" ht="15" customHeight="1" x14ac:dyDescent="0.3">
      <c r="A62" s="43" t="s">
        <v>88</v>
      </c>
      <c r="B62" s="45">
        <v>2.2930782644202528</v>
      </c>
      <c r="C62" s="10" t="s">
        <v>9</v>
      </c>
      <c r="D62" s="14"/>
      <c r="E62" s="15" t="s">
        <v>103</v>
      </c>
      <c r="F62" s="46">
        <v>-0.85604422607835151</v>
      </c>
      <c r="G62" s="10" t="s">
        <v>106</v>
      </c>
      <c r="H62" s="14"/>
      <c r="I62" s="15" t="s">
        <v>103</v>
      </c>
      <c r="J62" s="37" t="s">
        <v>88</v>
      </c>
      <c r="K62" s="47" t="s">
        <v>103</v>
      </c>
      <c r="L62" s="38" t="s">
        <v>103</v>
      </c>
      <c r="M62" s="38" t="s">
        <v>88</v>
      </c>
      <c r="N62" s="47" t="s">
        <v>103</v>
      </c>
      <c r="O62" s="38" t="s">
        <v>103</v>
      </c>
    </row>
    <row r="63" spans="1:15" ht="15" customHeight="1" x14ac:dyDescent="0.3">
      <c r="A63" s="43" t="s">
        <v>89</v>
      </c>
      <c r="B63" s="45">
        <v>1.907215391191432</v>
      </c>
      <c r="C63" s="10" t="s">
        <v>9</v>
      </c>
      <c r="D63" s="14"/>
      <c r="E63" s="15" t="s">
        <v>103</v>
      </c>
      <c r="F63" s="46">
        <v>-0.13515512006901165</v>
      </c>
      <c r="G63" s="10" t="s">
        <v>106</v>
      </c>
      <c r="H63" s="14"/>
      <c r="I63" s="15" t="s">
        <v>103</v>
      </c>
      <c r="J63" s="37" t="s">
        <v>89</v>
      </c>
      <c r="K63" s="47" t="s">
        <v>103</v>
      </c>
      <c r="L63" s="38" t="s">
        <v>103</v>
      </c>
      <c r="M63" s="38" t="s">
        <v>89</v>
      </c>
      <c r="N63" s="47" t="s">
        <v>103</v>
      </c>
      <c r="O63" s="38" t="s">
        <v>103</v>
      </c>
    </row>
    <row r="64" spans="1:15" ht="15" customHeight="1" x14ac:dyDescent="0.3">
      <c r="A64" s="43" t="s">
        <v>32</v>
      </c>
      <c r="B64" s="45">
        <v>70.641999999999996</v>
      </c>
      <c r="C64" s="10" t="s">
        <v>8</v>
      </c>
      <c r="D64" s="14"/>
      <c r="E64" s="15" t="s">
        <v>103</v>
      </c>
      <c r="F64" s="46">
        <v>-7.8735176480788898</v>
      </c>
      <c r="G64" s="10" t="s">
        <v>107</v>
      </c>
      <c r="H64" s="14"/>
      <c r="I64" s="15" t="s">
        <v>103</v>
      </c>
      <c r="J64" s="37" t="s">
        <v>32</v>
      </c>
      <c r="K64" s="47" t="s">
        <v>103</v>
      </c>
      <c r="L64" s="38" t="s">
        <v>103</v>
      </c>
      <c r="M64" s="38" t="s">
        <v>32</v>
      </c>
      <c r="N64" s="47" t="s">
        <v>103</v>
      </c>
      <c r="O64" s="38" t="s">
        <v>103</v>
      </c>
    </row>
    <row r="65" spans="1:15" ht="15" customHeight="1" x14ac:dyDescent="0.3">
      <c r="A65" s="43" t="s">
        <v>33</v>
      </c>
      <c r="B65" s="45">
        <v>169.26</v>
      </c>
      <c r="C65" s="10" t="s">
        <v>8</v>
      </c>
      <c r="D65" s="14"/>
      <c r="E65" s="15" t="s">
        <v>103</v>
      </c>
      <c r="F65" s="46">
        <v>449.7984110611082</v>
      </c>
      <c r="G65" s="10" t="s">
        <v>107</v>
      </c>
      <c r="H65" s="14"/>
      <c r="I65" s="15" t="s">
        <v>103</v>
      </c>
      <c r="J65" s="37" t="s">
        <v>33</v>
      </c>
      <c r="K65" s="47" t="s">
        <v>103</v>
      </c>
      <c r="L65" s="38" t="s">
        <v>103</v>
      </c>
      <c r="M65" s="38" t="s">
        <v>33</v>
      </c>
      <c r="N65" s="47" t="s">
        <v>103</v>
      </c>
      <c r="O65" s="38" t="s">
        <v>103</v>
      </c>
    </row>
    <row r="66" spans="1:15" ht="15" customHeight="1" x14ac:dyDescent="0.3">
      <c r="A66" s="43" t="s">
        <v>34</v>
      </c>
      <c r="B66" s="45">
        <v>244.93199999999999</v>
      </c>
      <c r="C66" s="10" t="s">
        <v>8</v>
      </c>
      <c r="D66" s="14"/>
      <c r="E66" s="15" t="s">
        <v>103</v>
      </c>
      <c r="F66" s="46">
        <v>-64.167983061112722</v>
      </c>
      <c r="G66" s="10" t="s">
        <v>107</v>
      </c>
      <c r="H66" s="14"/>
      <c r="I66" s="15" t="s">
        <v>103</v>
      </c>
      <c r="J66" s="37" t="s">
        <v>34</v>
      </c>
      <c r="K66" s="47" t="s">
        <v>103</v>
      </c>
      <c r="L66" s="38" t="s">
        <v>103</v>
      </c>
      <c r="M66" s="38" t="s">
        <v>34</v>
      </c>
      <c r="N66" s="47" t="s">
        <v>103</v>
      </c>
      <c r="O66" s="38" t="s">
        <v>103</v>
      </c>
    </row>
    <row r="67" spans="1:15" ht="15" customHeight="1" x14ac:dyDescent="0.3">
      <c r="A67" s="43" t="s">
        <v>35</v>
      </c>
      <c r="B67" s="45">
        <v>125.745</v>
      </c>
      <c r="C67" s="10" t="s">
        <v>8</v>
      </c>
      <c r="D67" s="14"/>
      <c r="E67" s="15" t="s">
        <v>103</v>
      </c>
      <c r="F67" s="46">
        <v>303.55730691388419</v>
      </c>
      <c r="G67" s="10" t="s">
        <v>107</v>
      </c>
      <c r="H67" s="14"/>
      <c r="I67" s="15" t="s">
        <v>103</v>
      </c>
      <c r="J67" s="37" t="s">
        <v>35</v>
      </c>
      <c r="K67" s="47" t="s">
        <v>103</v>
      </c>
      <c r="L67" s="38" t="s">
        <v>103</v>
      </c>
      <c r="M67" s="38" t="s">
        <v>35</v>
      </c>
      <c r="N67" s="47" t="s">
        <v>103</v>
      </c>
      <c r="O67" s="38" t="s">
        <v>103</v>
      </c>
    </row>
    <row r="68" spans="1:15" ht="15" customHeight="1" x14ac:dyDescent="0.3">
      <c r="A68" s="43" t="s">
        <v>36</v>
      </c>
      <c r="B68" s="45">
        <v>198.63200000000001</v>
      </c>
      <c r="C68" s="10" t="s">
        <v>8</v>
      </c>
      <c r="D68" s="14"/>
      <c r="E68" s="15" t="s">
        <v>103</v>
      </c>
      <c r="F68" s="46">
        <v>-48.798418114047081</v>
      </c>
      <c r="G68" s="10" t="s">
        <v>107</v>
      </c>
      <c r="H68" s="14"/>
      <c r="I68" s="15" t="s">
        <v>103</v>
      </c>
      <c r="J68" s="37" t="s">
        <v>36</v>
      </c>
      <c r="K68" s="47" t="s">
        <v>103</v>
      </c>
      <c r="L68" s="38" t="s">
        <v>103</v>
      </c>
      <c r="M68" s="38" t="s">
        <v>36</v>
      </c>
      <c r="N68" s="47" t="s">
        <v>103</v>
      </c>
      <c r="O68" s="38" t="s">
        <v>103</v>
      </c>
    </row>
    <row r="69" spans="1:15" ht="15" customHeight="1" x14ac:dyDescent="0.3">
      <c r="A69" s="42" t="s">
        <v>37</v>
      </c>
      <c r="B69" s="45">
        <v>190.13300000000001</v>
      </c>
      <c r="C69" s="10" t="s">
        <v>8</v>
      </c>
      <c r="D69" s="14"/>
      <c r="E69" s="15" t="s">
        <v>103</v>
      </c>
      <c r="F69" s="46">
        <v>-42.409090163183869</v>
      </c>
      <c r="G69" s="10" t="s">
        <v>107</v>
      </c>
      <c r="H69" s="14"/>
      <c r="I69" s="15" t="s">
        <v>103</v>
      </c>
      <c r="J69" s="37" t="s">
        <v>37</v>
      </c>
      <c r="K69" s="47" t="s">
        <v>103</v>
      </c>
      <c r="L69" s="38" t="s">
        <v>103</v>
      </c>
      <c r="M69" s="38" t="s">
        <v>37</v>
      </c>
      <c r="N69" s="47" t="s">
        <v>103</v>
      </c>
      <c r="O69" s="38" t="s">
        <v>103</v>
      </c>
    </row>
  </sheetData>
  <sortState ref="A7:G16">
    <sortCondition ref="A7"/>
  </sortState>
  <mergeCells count="7">
    <mergeCell ref="D1:F1"/>
    <mergeCell ref="B4:E4"/>
    <mergeCell ref="F4:I4"/>
    <mergeCell ref="B3:C3"/>
    <mergeCell ref="D3:E3"/>
    <mergeCell ref="F3:G3"/>
    <mergeCell ref="H3:I3"/>
  </mergeCells>
  <conditionalFormatting sqref="B3:C3">
    <cfRule type="expression" dxfId="7" priority="5">
      <formula>IF($B$2&lt;&gt;"",TRUE,FALSE)</formula>
    </cfRule>
  </conditionalFormatting>
  <conditionalFormatting sqref="D3:E3">
    <cfRule type="expression" dxfId="6" priority="3">
      <formula>IF($D$2&lt;&gt;"",TRUE,FALSE)</formula>
    </cfRule>
  </conditionalFormatting>
  <conditionalFormatting sqref="F3:G3">
    <cfRule type="expression" dxfId="5" priority="2">
      <formula>IF($F$2&lt;&gt;"",TRUE,FALSE)</formula>
    </cfRule>
  </conditionalFormatting>
  <conditionalFormatting sqref="H3:I3">
    <cfRule type="expression" dxfId="4" priority="1">
      <formula>IF($H$2&lt;&gt;"",TRUE,FALSE)</formula>
    </cfRule>
  </conditionalFormatting>
  <conditionalFormatting sqref="D6">
    <cfRule type="dataBar" priority="171">
      <dataBar>
        <cfvo type="num" val="0"/>
        <cfvo type="formula" val="$D$6*$D$6/$B$6"/>
        <color theme="5" tint="0.59999389629810485"/>
      </dataBar>
      <extLst>
        <ext xmlns:x14="http://schemas.microsoft.com/office/spreadsheetml/2009/9/main" uri="{B025F937-C7B1-47D3-B67F-A62EFF666E3E}">
          <x14:id>{F7A43CA1-C97C-4CF5-ADBF-B78970F297CB}</x14:id>
        </ext>
      </extLst>
    </cfRule>
  </conditionalFormatting>
  <conditionalFormatting sqref="D7">
    <cfRule type="dataBar" priority="172">
      <dataBar>
        <cfvo type="num" val="0"/>
        <cfvo type="formula" val="$D$7*$D$7/$B$7"/>
        <color theme="5" tint="0.59999389629810485"/>
      </dataBar>
      <extLst>
        <ext xmlns:x14="http://schemas.microsoft.com/office/spreadsheetml/2009/9/main" uri="{B025F937-C7B1-47D3-B67F-A62EFF666E3E}">
          <x14:id>{7291B528-6D6F-43F1-A104-E911E0AB1962}</x14:id>
        </ext>
      </extLst>
    </cfRule>
  </conditionalFormatting>
  <conditionalFormatting sqref="D8">
    <cfRule type="dataBar" priority="173">
      <dataBar>
        <cfvo type="num" val="0"/>
        <cfvo type="formula" val="$D$8*$D$8/$B$8"/>
        <color theme="5" tint="0.59999389629810485"/>
      </dataBar>
      <extLst>
        <ext xmlns:x14="http://schemas.microsoft.com/office/spreadsheetml/2009/9/main" uri="{B025F937-C7B1-47D3-B67F-A62EFF666E3E}">
          <x14:id>{CCE84DA8-59B6-4867-97DF-A1591A1CADED}</x14:id>
        </ext>
      </extLst>
    </cfRule>
  </conditionalFormatting>
  <conditionalFormatting sqref="D14">
    <cfRule type="dataBar" priority="174">
      <dataBar>
        <cfvo type="num" val="0"/>
        <cfvo type="formula" val="$D$14*$D$14/$B$14"/>
        <color theme="5" tint="0.59999389629810485"/>
      </dataBar>
      <extLst>
        <ext xmlns:x14="http://schemas.microsoft.com/office/spreadsheetml/2009/9/main" uri="{B025F937-C7B1-47D3-B67F-A62EFF666E3E}">
          <x14:id>{D8F14591-1DC2-4F88-96B0-6C4560A49753}</x14:id>
        </ext>
      </extLst>
    </cfRule>
  </conditionalFormatting>
  <conditionalFormatting sqref="D15">
    <cfRule type="dataBar" priority="175">
      <dataBar>
        <cfvo type="num" val="0"/>
        <cfvo type="formula" val="$D$15*$D$15/$B$15"/>
        <color theme="5" tint="0.59999389629810485"/>
      </dataBar>
      <extLst>
        <ext xmlns:x14="http://schemas.microsoft.com/office/spreadsheetml/2009/9/main" uri="{B025F937-C7B1-47D3-B67F-A62EFF666E3E}">
          <x14:id>{1DCABD88-0E11-47BF-9C44-5B33F6AB01EE}</x14:id>
        </ext>
      </extLst>
    </cfRule>
  </conditionalFormatting>
  <conditionalFormatting sqref="D16">
    <cfRule type="dataBar" priority="176">
      <dataBar>
        <cfvo type="num" val="0"/>
        <cfvo type="formula" val="$D$16*$D$16/$B$16"/>
        <color theme="5" tint="0.59999389629810485"/>
      </dataBar>
      <extLst>
        <ext xmlns:x14="http://schemas.microsoft.com/office/spreadsheetml/2009/9/main" uri="{B025F937-C7B1-47D3-B67F-A62EFF666E3E}">
          <x14:id>{80290C1E-14F7-477C-9819-3A8E9C6D1540}</x14:id>
        </ext>
      </extLst>
    </cfRule>
  </conditionalFormatting>
  <conditionalFormatting sqref="D17">
    <cfRule type="dataBar" priority="177">
      <dataBar>
        <cfvo type="num" val="0"/>
        <cfvo type="formula" val="$D$17*$D$17/$B$17"/>
        <color theme="5" tint="0.59999389629810485"/>
      </dataBar>
      <extLst>
        <ext xmlns:x14="http://schemas.microsoft.com/office/spreadsheetml/2009/9/main" uri="{B025F937-C7B1-47D3-B67F-A62EFF666E3E}">
          <x14:id>{737EB81D-9733-4778-B9B2-D0D0D2A54729}</x14:id>
        </ext>
      </extLst>
    </cfRule>
  </conditionalFormatting>
  <conditionalFormatting sqref="D18">
    <cfRule type="dataBar" priority="178">
      <dataBar>
        <cfvo type="num" val="0"/>
        <cfvo type="formula" val="$D$18*$D$18/$B$18"/>
        <color theme="5" tint="0.59999389629810485"/>
      </dataBar>
      <extLst>
        <ext xmlns:x14="http://schemas.microsoft.com/office/spreadsheetml/2009/9/main" uri="{B025F937-C7B1-47D3-B67F-A62EFF666E3E}">
          <x14:id>{628E1BFC-87D6-44A6-B98C-9F3A156BF7ED}</x14:id>
        </ext>
      </extLst>
    </cfRule>
  </conditionalFormatting>
  <conditionalFormatting sqref="D19">
    <cfRule type="dataBar" priority="179">
      <dataBar>
        <cfvo type="num" val="0"/>
        <cfvo type="formula" val="$D$19*$D$19/$B$19"/>
        <color theme="5" tint="0.59999389629810485"/>
      </dataBar>
      <extLst>
        <ext xmlns:x14="http://schemas.microsoft.com/office/spreadsheetml/2009/9/main" uri="{B025F937-C7B1-47D3-B67F-A62EFF666E3E}">
          <x14:id>{21C76257-559E-4FFC-B056-7C1A9B5C3F10}</x14:id>
        </ext>
      </extLst>
    </cfRule>
  </conditionalFormatting>
  <conditionalFormatting sqref="D20">
    <cfRule type="dataBar" priority="180">
      <dataBar>
        <cfvo type="num" val="0"/>
        <cfvo type="formula" val="$D$20*$D$20/$B$20"/>
        <color theme="5" tint="0.59999389629810485"/>
      </dataBar>
      <extLst>
        <ext xmlns:x14="http://schemas.microsoft.com/office/spreadsheetml/2009/9/main" uri="{B025F937-C7B1-47D3-B67F-A62EFF666E3E}">
          <x14:id>{8778CC5E-31DF-47A0-9D91-7E6658DAF5F3}</x14:id>
        </ext>
      </extLst>
    </cfRule>
  </conditionalFormatting>
  <conditionalFormatting sqref="D21">
    <cfRule type="dataBar" priority="181">
      <dataBar>
        <cfvo type="num" val="0"/>
        <cfvo type="formula" val="$D$21*$D$21/$B$21"/>
        <color theme="5" tint="0.59999389629810485"/>
      </dataBar>
      <extLst>
        <ext xmlns:x14="http://schemas.microsoft.com/office/spreadsheetml/2009/9/main" uri="{B025F937-C7B1-47D3-B67F-A62EFF666E3E}">
          <x14:id>{44EB37E3-85C5-4A56-B875-86EF64E2CB82}</x14:id>
        </ext>
      </extLst>
    </cfRule>
  </conditionalFormatting>
  <conditionalFormatting sqref="D22">
    <cfRule type="dataBar" priority="182">
      <dataBar>
        <cfvo type="num" val="0"/>
        <cfvo type="formula" val="$D$22*$D$22/$B$22"/>
        <color theme="5" tint="0.59999389629810485"/>
      </dataBar>
      <extLst>
        <ext xmlns:x14="http://schemas.microsoft.com/office/spreadsheetml/2009/9/main" uri="{B025F937-C7B1-47D3-B67F-A62EFF666E3E}">
          <x14:id>{53499520-6E34-4F70-B41D-F9505EB8401B}</x14:id>
        </ext>
      </extLst>
    </cfRule>
  </conditionalFormatting>
  <conditionalFormatting sqref="D23">
    <cfRule type="dataBar" priority="183">
      <dataBar>
        <cfvo type="num" val="0"/>
        <cfvo type="formula" val="$D$23*$D$23/$B$23"/>
        <color theme="5" tint="0.59999389629810485"/>
      </dataBar>
      <extLst>
        <ext xmlns:x14="http://schemas.microsoft.com/office/spreadsheetml/2009/9/main" uri="{B025F937-C7B1-47D3-B67F-A62EFF666E3E}">
          <x14:id>{CF25A6B5-E536-4F2D-83C5-CA5CB5E1481F}</x14:id>
        </ext>
      </extLst>
    </cfRule>
  </conditionalFormatting>
  <conditionalFormatting sqref="D24">
    <cfRule type="dataBar" priority="184">
      <dataBar>
        <cfvo type="num" val="0"/>
        <cfvo type="formula" val="$D$24*$D$24/$B$24"/>
        <color theme="5" tint="0.59999389629810485"/>
      </dataBar>
      <extLst>
        <ext xmlns:x14="http://schemas.microsoft.com/office/spreadsheetml/2009/9/main" uri="{B025F937-C7B1-47D3-B67F-A62EFF666E3E}">
          <x14:id>{38E46C0E-280A-4691-ADB6-796B32FAC891}</x14:id>
        </ext>
      </extLst>
    </cfRule>
  </conditionalFormatting>
  <conditionalFormatting sqref="D25">
    <cfRule type="dataBar" priority="185">
      <dataBar>
        <cfvo type="num" val="0"/>
        <cfvo type="formula" val="$D$25*$D$25/$B$25"/>
        <color theme="5" tint="0.59999389629810485"/>
      </dataBar>
      <extLst>
        <ext xmlns:x14="http://schemas.microsoft.com/office/spreadsheetml/2009/9/main" uri="{B025F937-C7B1-47D3-B67F-A62EFF666E3E}">
          <x14:id>{7775AA80-11D2-4D30-876C-DC9349EDD51E}</x14:id>
        </ext>
      </extLst>
    </cfRule>
  </conditionalFormatting>
  <conditionalFormatting sqref="D26">
    <cfRule type="dataBar" priority="186">
      <dataBar>
        <cfvo type="num" val="0"/>
        <cfvo type="formula" val="$D$26*$D$26/$B$26"/>
        <color theme="5" tint="0.59999389629810485"/>
      </dataBar>
      <extLst>
        <ext xmlns:x14="http://schemas.microsoft.com/office/spreadsheetml/2009/9/main" uri="{B025F937-C7B1-47D3-B67F-A62EFF666E3E}">
          <x14:id>{77741A5C-2CFB-492C-A29A-DDB14C4DE5A8}</x14:id>
        </ext>
      </extLst>
    </cfRule>
  </conditionalFormatting>
  <conditionalFormatting sqref="D27">
    <cfRule type="dataBar" priority="187">
      <dataBar>
        <cfvo type="num" val="0"/>
        <cfvo type="formula" val="$D$27*$D$27/$B$27"/>
        <color theme="5" tint="0.59999389629810485"/>
      </dataBar>
      <extLst>
        <ext xmlns:x14="http://schemas.microsoft.com/office/spreadsheetml/2009/9/main" uri="{B025F937-C7B1-47D3-B67F-A62EFF666E3E}">
          <x14:id>{5D5662A3-F471-42AD-83A8-41133BEC6A4D}</x14:id>
        </ext>
      </extLst>
    </cfRule>
  </conditionalFormatting>
  <conditionalFormatting sqref="D28">
    <cfRule type="dataBar" priority="188">
      <dataBar>
        <cfvo type="num" val="0"/>
        <cfvo type="formula" val="$D$28*$D$28/$B$28"/>
        <color theme="5" tint="0.59999389629810485"/>
      </dataBar>
      <extLst>
        <ext xmlns:x14="http://schemas.microsoft.com/office/spreadsheetml/2009/9/main" uri="{B025F937-C7B1-47D3-B67F-A62EFF666E3E}">
          <x14:id>{F3415A80-6122-49B5-A22C-9C0D0CB32FC5}</x14:id>
        </ext>
      </extLst>
    </cfRule>
  </conditionalFormatting>
  <conditionalFormatting sqref="D29">
    <cfRule type="dataBar" priority="189">
      <dataBar>
        <cfvo type="num" val="0"/>
        <cfvo type="formula" val="$D$29*$D$29/$B$29"/>
        <color theme="5" tint="0.59999389629810485"/>
      </dataBar>
      <extLst>
        <ext xmlns:x14="http://schemas.microsoft.com/office/spreadsheetml/2009/9/main" uri="{B025F937-C7B1-47D3-B67F-A62EFF666E3E}">
          <x14:id>{5AC528F2-6EC8-4009-8522-4D2AEE4921A1}</x14:id>
        </ext>
      </extLst>
    </cfRule>
  </conditionalFormatting>
  <conditionalFormatting sqref="D30">
    <cfRule type="dataBar" priority="190">
      <dataBar>
        <cfvo type="num" val="0"/>
        <cfvo type="formula" val="$D$30*$D$30/$B$30"/>
        <color theme="5" tint="0.59999389629810485"/>
      </dataBar>
      <extLst>
        <ext xmlns:x14="http://schemas.microsoft.com/office/spreadsheetml/2009/9/main" uri="{B025F937-C7B1-47D3-B67F-A62EFF666E3E}">
          <x14:id>{139AFCC4-4A7D-4574-8569-97D003A92269}</x14:id>
        </ext>
      </extLst>
    </cfRule>
  </conditionalFormatting>
  <conditionalFormatting sqref="D31">
    <cfRule type="dataBar" priority="191">
      <dataBar>
        <cfvo type="num" val="0"/>
        <cfvo type="formula" val="$D$31*$D$31/$B$31"/>
        <color theme="5" tint="0.59999389629810485"/>
      </dataBar>
      <extLst>
        <ext xmlns:x14="http://schemas.microsoft.com/office/spreadsheetml/2009/9/main" uri="{B025F937-C7B1-47D3-B67F-A62EFF666E3E}">
          <x14:id>{D7ED674D-7596-4E5C-B929-1FDAC1937A30}</x14:id>
        </ext>
      </extLst>
    </cfRule>
  </conditionalFormatting>
  <conditionalFormatting sqref="D32">
    <cfRule type="dataBar" priority="192">
      <dataBar>
        <cfvo type="num" val="0"/>
        <cfvo type="formula" val="$D$32*$D$32/$B$32"/>
        <color theme="5" tint="0.59999389629810485"/>
      </dataBar>
      <extLst>
        <ext xmlns:x14="http://schemas.microsoft.com/office/spreadsheetml/2009/9/main" uri="{B025F937-C7B1-47D3-B67F-A62EFF666E3E}">
          <x14:id>{641091EB-FB6F-44BB-BA5B-3978D4D152F0}</x14:id>
        </ext>
      </extLst>
    </cfRule>
  </conditionalFormatting>
  <conditionalFormatting sqref="D33">
    <cfRule type="dataBar" priority="193">
      <dataBar>
        <cfvo type="num" val="0"/>
        <cfvo type="formula" val="$D$33*$D$33/$B$33"/>
        <color theme="5" tint="0.59999389629810485"/>
      </dataBar>
      <extLst>
        <ext xmlns:x14="http://schemas.microsoft.com/office/spreadsheetml/2009/9/main" uri="{B025F937-C7B1-47D3-B67F-A62EFF666E3E}">
          <x14:id>{3890BFA3-E7E6-4948-BD28-AF09205271AD}</x14:id>
        </ext>
      </extLst>
    </cfRule>
  </conditionalFormatting>
  <conditionalFormatting sqref="D34">
    <cfRule type="dataBar" priority="194">
      <dataBar>
        <cfvo type="num" val="0"/>
        <cfvo type="formula" val="$D$34*$D$34/$B$34"/>
        <color theme="5" tint="0.59999389629810485"/>
      </dataBar>
      <extLst>
        <ext xmlns:x14="http://schemas.microsoft.com/office/spreadsheetml/2009/9/main" uri="{B025F937-C7B1-47D3-B67F-A62EFF666E3E}">
          <x14:id>{3E9A4727-12C9-4769-A171-A479A3F454F7}</x14:id>
        </ext>
      </extLst>
    </cfRule>
  </conditionalFormatting>
  <conditionalFormatting sqref="D35">
    <cfRule type="dataBar" priority="195">
      <dataBar>
        <cfvo type="num" val="0"/>
        <cfvo type="formula" val="$D$35*$D$35/$B$35"/>
        <color theme="5" tint="0.59999389629810485"/>
      </dataBar>
      <extLst>
        <ext xmlns:x14="http://schemas.microsoft.com/office/spreadsheetml/2009/9/main" uri="{B025F937-C7B1-47D3-B67F-A62EFF666E3E}">
          <x14:id>{05DCE888-E8A8-4265-8AAC-1BA1803E2595}</x14:id>
        </ext>
      </extLst>
    </cfRule>
  </conditionalFormatting>
  <conditionalFormatting sqref="D36">
    <cfRule type="dataBar" priority="196">
      <dataBar>
        <cfvo type="num" val="0"/>
        <cfvo type="formula" val="$D$36*$D$36/$B$36"/>
        <color theme="5" tint="0.59999389629810485"/>
      </dataBar>
      <extLst>
        <ext xmlns:x14="http://schemas.microsoft.com/office/spreadsheetml/2009/9/main" uri="{B025F937-C7B1-47D3-B67F-A62EFF666E3E}">
          <x14:id>{E49B8ECE-C394-4830-BF70-423B5C9679A2}</x14:id>
        </ext>
      </extLst>
    </cfRule>
  </conditionalFormatting>
  <conditionalFormatting sqref="D45">
    <cfRule type="dataBar" priority="197">
      <dataBar>
        <cfvo type="num" val="0"/>
        <cfvo type="formula" val="$D$45*$D$45/$B$45"/>
        <color theme="5" tint="0.59999389629810485"/>
      </dataBar>
      <extLst>
        <ext xmlns:x14="http://schemas.microsoft.com/office/spreadsheetml/2009/9/main" uri="{B025F937-C7B1-47D3-B67F-A62EFF666E3E}">
          <x14:id>{9EB82691-97DF-4B8E-88BD-BC104C11C7A0}</x14:id>
        </ext>
      </extLst>
    </cfRule>
  </conditionalFormatting>
  <conditionalFormatting sqref="D46">
    <cfRule type="dataBar" priority="198">
      <dataBar>
        <cfvo type="num" val="0"/>
        <cfvo type="formula" val="$D$46*$D$46/$B$46"/>
        <color theme="5" tint="0.59999389629810485"/>
      </dataBar>
      <extLst>
        <ext xmlns:x14="http://schemas.microsoft.com/office/spreadsheetml/2009/9/main" uri="{B025F937-C7B1-47D3-B67F-A62EFF666E3E}">
          <x14:id>{FAC273E2-81B6-4135-8C3E-BFA3E2A7AB64}</x14:id>
        </ext>
      </extLst>
    </cfRule>
  </conditionalFormatting>
  <conditionalFormatting sqref="D47">
    <cfRule type="dataBar" priority="199">
      <dataBar>
        <cfvo type="num" val="0"/>
        <cfvo type="formula" val="$D$47*$D$47/$B$47"/>
        <color theme="5" tint="0.59999389629810485"/>
      </dataBar>
      <extLst>
        <ext xmlns:x14="http://schemas.microsoft.com/office/spreadsheetml/2009/9/main" uri="{B025F937-C7B1-47D3-B67F-A62EFF666E3E}">
          <x14:id>{BD1E546E-DD49-43EB-ABDE-2D7051B380D5}</x14:id>
        </ext>
      </extLst>
    </cfRule>
  </conditionalFormatting>
  <conditionalFormatting sqref="D48">
    <cfRule type="dataBar" priority="200">
      <dataBar>
        <cfvo type="num" val="0"/>
        <cfvo type="formula" val="$D$48*$D$48/$B$48"/>
        <color theme="5" tint="0.59999389629810485"/>
      </dataBar>
      <extLst>
        <ext xmlns:x14="http://schemas.microsoft.com/office/spreadsheetml/2009/9/main" uri="{B025F937-C7B1-47D3-B67F-A62EFF666E3E}">
          <x14:id>{951A164A-6E32-4D17-A31B-995C48BAEF3D}</x14:id>
        </ext>
      </extLst>
    </cfRule>
  </conditionalFormatting>
  <conditionalFormatting sqref="D49">
    <cfRule type="dataBar" priority="201">
      <dataBar>
        <cfvo type="num" val="0"/>
        <cfvo type="formula" val="$D$49*$D$49/$B$49"/>
        <color theme="5" tint="0.59999389629810485"/>
      </dataBar>
      <extLst>
        <ext xmlns:x14="http://schemas.microsoft.com/office/spreadsheetml/2009/9/main" uri="{B025F937-C7B1-47D3-B67F-A62EFF666E3E}">
          <x14:id>{8F04BF68-3F1A-4109-99A7-7D5334F3F95F}</x14:id>
        </ext>
      </extLst>
    </cfRule>
  </conditionalFormatting>
  <conditionalFormatting sqref="D50">
    <cfRule type="dataBar" priority="202">
      <dataBar>
        <cfvo type="num" val="0"/>
        <cfvo type="formula" val="$D$50*$D$50/$B$50"/>
        <color theme="5" tint="0.59999389629810485"/>
      </dataBar>
      <extLst>
        <ext xmlns:x14="http://schemas.microsoft.com/office/spreadsheetml/2009/9/main" uri="{B025F937-C7B1-47D3-B67F-A62EFF666E3E}">
          <x14:id>{930E8EC7-DD9E-4646-8141-01CB3F32DA3E}</x14:id>
        </ext>
      </extLst>
    </cfRule>
  </conditionalFormatting>
  <conditionalFormatting sqref="D51">
    <cfRule type="dataBar" priority="203">
      <dataBar>
        <cfvo type="num" val="0"/>
        <cfvo type="formula" val="$D$51*$D$51/$B$51"/>
        <color theme="5" tint="0.59999389629810485"/>
      </dataBar>
      <extLst>
        <ext xmlns:x14="http://schemas.microsoft.com/office/spreadsheetml/2009/9/main" uri="{B025F937-C7B1-47D3-B67F-A62EFF666E3E}">
          <x14:id>{C47575C2-8383-460A-ADFD-DED7D6C137D7}</x14:id>
        </ext>
      </extLst>
    </cfRule>
  </conditionalFormatting>
  <conditionalFormatting sqref="D64">
    <cfRule type="dataBar" priority="204">
      <dataBar>
        <cfvo type="num" val="0"/>
        <cfvo type="formula" val="$D$64*$D$64/$B$64"/>
        <color theme="5" tint="0.59999389629810485"/>
      </dataBar>
      <extLst>
        <ext xmlns:x14="http://schemas.microsoft.com/office/spreadsheetml/2009/9/main" uri="{B025F937-C7B1-47D3-B67F-A62EFF666E3E}">
          <x14:id>{0F87A81A-056D-4CD3-9BEF-6F0126084480}</x14:id>
        </ext>
      </extLst>
    </cfRule>
  </conditionalFormatting>
  <conditionalFormatting sqref="D65">
    <cfRule type="dataBar" priority="205">
      <dataBar>
        <cfvo type="num" val="0"/>
        <cfvo type="formula" val="$D$65*$D$65/$B$65"/>
        <color theme="5" tint="0.59999389629810485"/>
      </dataBar>
      <extLst>
        <ext xmlns:x14="http://schemas.microsoft.com/office/spreadsheetml/2009/9/main" uri="{B025F937-C7B1-47D3-B67F-A62EFF666E3E}">
          <x14:id>{6D0CADD7-AB16-4EDB-95B6-78EAD8336849}</x14:id>
        </ext>
      </extLst>
    </cfRule>
  </conditionalFormatting>
  <conditionalFormatting sqref="D66">
    <cfRule type="dataBar" priority="206">
      <dataBar>
        <cfvo type="num" val="0"/>
        <cfvo type="formula" val="$D$66*$D$66/$B$66"/>
        <color theme="5" tint="0.59999389629810485"/>
      </dataBar>
      <extLst>
        <ext xmlns:x14="http://schemas.microsoft.com/office/spreadsheetml/2009/9/main" uri="{B025F937-C7B1-47D3-B67F-A62EFF666E3E}">
          <x14:id>{C9D2C5AA-8B26-4AB7-AB95-003AD15EB2F2}</x14:id>
        </ext>
      </extLst>
    </cfRule>
  </conditionalFormatting>
  <conditionalFormatting sqref="D67">
    <cfRule type="dataBar" priority="207">
      <dataBar>
        <cfvo type="num" val="0"/>
        <cfvo type="formula" val="$D$67*$D$67/$B$67"/>
        <color theme="5" tint="0.59999389629810485"/>
      </dataBar>
      <extLst>
        <ext xmlns:x14="http://schemas.microsoft.com/office/spreadsheetml/2009/9/main" uri="{B025F937-C7B1-47D3-B67F-A62EFF666E3E}">
          <x14:id>{44BE7427-4DD9-4417-8FF6-D0B6D1EA5F0C}</x14:id>
        </ext>
      </extLst>
    </cfRule>
  </conditionalFormatting>
  <conditionalFormatting sqref="D68">
    <cfRule type="dataBar" priority="208">
      <dataBar>
        <cfvo type="num" val="0"/>
        <cfvo type="formula" val="$D$68*$D$68/$B$68"/>
        <color theme="5" tint="0.59999389629810485"/>
      </dataBar>
      <extLst>
        <ext xmlns:x14="http://schemas.microsoft.com/office/spreadsheetml/2009/9/main" uri="{B025F937-C7B1-47D3-B67F-A62EFF666E3E}">
          <x14:id>{AD67D925-B9CA-40C1-81DE-15900845521D}</x14:id>
        </ext>
      </extLst>
    </cfRule>
  </conditionalFormatting>
  <conditionalFormatting sqref="D69">
    <cfRule type="dataBar" priority="209">
      <dataBar>
        <cfvo type="num" val="0"/>
        <cfvo type="formula" val="$D$69*$D$69/$B$69"/>
        <color theme="5" tint="0.59999389629810485"/>
      </dataBar>
      <extLst>
        <ext xmlns:x14="http://schemas.microsoft.com/office/spreadsheetml/2009/9/main" uri="{B025F937-C7B1-47D3-B67F-A62EFF666E3E}">
          <x14:id>{74868886-34B7-407F-A834-5651B4B8037A}</x14:id>
        </ext>
      </extLst>
    </cfRule>
  </conditionalFormatting>
  <conditionalFormatting sqref="H6">
    <cfRule type="dataBar" priority="210">
      <dataBar>
        <cfvo type="num" val="0"/>
        <cfvo type="formula" val="$H$6*$H$6/$F$6"/>
        <color theme="5" tint="0.59999389629810485"/>
      </dataBar>
      <extLst>
        <ext xmlns:x14="http://schemas.microsoft.com/office/spreadsheetml/2009/9/main" uri="{B025F937-C7B1-47D3-B67F-A62EFF666E3E}">
          <x14:id>{9C7E57E3-7608-4E3C-8E2D-5E9025C00AFA}</x14:id>
        </ext>
      </extLst>
    </cfRule>
  </conditionalFormatting>
  <conditionalFormatting sqref="H7">
    <cfRule type="dataBar" priority="211">
      <dataBar>
        <cfvo type="num" val="0"/>
        <cfvo type="formula" val="$H$7*$H$7/$F$7"/>
        <color theme="5" tint="0.59999389629810485"/>
      </dataBar>
      <extLst>
        <ext xmlns:x14="http://schemas.microsoft.com/office/spreadsheetml/2009/9/main" uri="{B025F937-C7B1-47D3-B67F-A62EFF666E3E}">
          <x14:id>{31CE5D6E-DE79-483F-B40A-385713FE355B}</x14:id>
        </ext>
      </extLst>
    </cfRule>
  </conditionalFormatting>
  <conditionalFormatting sqref="H8">
    <cfRule type="dataBar" priority="212">
      <dataBar>
        <cfvo type="num" val="0"/>
        <cfvo type="formula" val="$H$8*$H$8/$F$8"/>
        <color theme="5" tint="0.59999389629810485"/>
      </dataBar>
      <extLst>
        <ext xmlns:x14="http://schemas.microsoft.com/office/spreadsheetml/2009/9/main" uri="{B025F937-C7B1-47D3-B67F-A62EFF666E3E}">
          <x14:id>{B2E9FB88-C93F-44FF-8C5F-816D059F405A}</x14:id>
        </ext>
      </extLst>
    </cfRule>
  </conditionalFormatting>
  <conditionalFormatting sqref="H14">
    <cfRule type="dataBar" priority="213">
      <dataBar>
        <cfvo type="num" val="0"/>
        <cfvo type="formula" val="$H$14*$H$14/$F$14"/>
        <color theme="5" tint="0.59999389629810485"/>
      </dataBar>
      <extLst>
        <ext xmlns:x14="http://schemas.microsoft.com/office/spreadsheetml/2009/9/main" uri="{B025F937-C7B1-47D3-B67F-A62EFF666E3E}">
          <x14:id>{FF2A13DF-22C5-4E8B-B7CA-0EE85869D440}</x14:id>
        </ext>
      </extLst>
    </cfRule>
  </conditionalFormatting>
  <conditionalFormatting sqref="H15">
    <cfRule type="dataBar" priority="214">
      <dataBar>
        <cfvo type="num" val="0"/>
        <cfvo type="formula" val="$H$15*$H$15/$F$15"/>
        <color theme="5" tint="0.59999389629810485"/>
      </dataBar>
      <extLst>
        <ext xmlns:x14="http://schemas.microsoft.com/office/spreadsheetml/2009/9/main" uri="{B025F937-C7B1-47D3-B67F-A62EFF666E3E}">
          <x14:id>{77198F5C-1468-48AD-9F07-0833DD617C97}</x14:id>
        </ext>
      </extLst>
    </cfRule>
  </conditionalFormatting>
  <conditionalFormatting sqref="H16">
    <cfRule type="dataBar" priority="215">
      <dataBar>
        <cfvo type="num" val="0"/>
        <cfvo type="formula" val="$H$16*$H$16/$F$16"/>
        <color theme="5" tint="0.59999389629810485"/>
      </dataBar>
      <extLst>
        <ext xmlns:x14="http://schemas.microsoft.com/office/spreadsheetml/2009/9/main" uri="{B025F937-C7B1-47D3-B67F-A62EFF666E3E}">
          <x14:id>{BA0B85BE-B1CC-4144-AA0C-A910B10ED68B}</x14:id>
        </ext>
      </extLst>
    </cfRule>
  </conditionalFormatting>
  <conditionalFormatting sqref="H17">
    <cfRule type="dataBar" priority="216">
      <dataBar>
        <cfvo type="num" val="0"/>
        <cfvo type="formula" val="$H$17*$H$17/$F$17"/>
        <color theme="5" tint="0.59999389629810485"/>
      </dataBar>
      <extLst>
        <ext xmlns:x14="http://schemas.microsoft.com/office/spreadsheetml/2009/9/main" uri="{B025F937-C7B1-47D3-B67F-A62EFF666E3E}">
          <x14:id>{04960AA5-A0C8-4765-84DB-D76C6EAC74C6}</x14:id>
        </ext>
      </extLst>
    </cfRule>
  </conditionalFormatting>
  <conditionalFormatting sqref="H18">
    <cfRule type="dataBar" priority="217">
      <dataBar>
        <cfvo type="num" val="0"/>
        <cfvo type="formula" val="$H$18*$H$18/$F$18"/>
        <color theme="5" tint="0.59999389629810485"/>
      </dataBar>
      <extLst>
        <ext xmlns:x14="http://schemas.microsoft.com/office/spreadsheetml/2009/9/main" uri="{B025F937-C7B1-47D3-B67F-A62EFF666E3E}">
          <x14:id>{C7349DA0-4A97-4A81-8D31-740A178AC5E9}</x14:id>
        </ext>
      </extLst>
    </cfRule>
  </conditionalFormatting>
  <conditionalFormatting sqref="H19">
    <cfRule type="dataBar" priority="218">
      <dataBar>
        <cfvo type="num" val="0"/>
        <cfvo type="formula" val="$H$19*$H$19/$F$19"/>
        <color theme="5" tint="0.59999389629810485"/>
      </dataBar>
      <extLst>
        <ext xmlns:x14="http://schemas.microsoft.com/office/spreadsheetml/2009/9/main" uri="{B025F937-C7B1-47D3-B67F-A62EFF666E3E}">
          <x14:id>{65E56E18-62DB-4484-BBF5-A39B1F6C788B}</x14:id>
        </ext>
      </extLst>
    </cfRule>
  </conditionalFormatting>
  <conditionalFormatting sqref="H20">
    <cfRule type="dataBar" priority="219">
      <dataBar>
        <cfvo type="num" val="0"/>
        <cfvo type="formula" val="$H$20*$H$20/$F$20"/>
        <color theme="5" tint="0.59999389629810485"/>
      </dataBar>
      <extLst>
        <ext xmlns:x14="http://schemas.microsoft.com/office/spreadsheetml/2009/9/main" uri="{B025F937-C7B1-47D3-B67F-A62EFF666E3E}">
          <x14:id>{D8DAFB1C-FCF1-4AFA-BBE7-CF6ACC241FD7}</x14:id>
        </ext>
      </extLst>
    </cfRule>
  </conditionalFormatting>
  <conditionalFormatting sqref="H21">
    <cfRule type="dataBar" priority="220">
      <dataBar>
        <cfvo type="num" val="0"/>
        <cfvo type="formula" val="$H$21*$H$21/$F$21"/>
        <color theme="5" tint="0.59999389629810485"/>
      </dataBar>
      <extLst>
        <ext xmlns:x14="http://schemas.microsoft.com/office/spreadsheetml/2009/9/main" uri="{B025F937-C7B1-47D3-B67F-A62EFF666E3E}">
          <x14:id>{D551D4AE-C5E7-4D46-8B69-918A31C0722D}</x14:id>
        </ext>
      </extLst>
    </cfRule>
  </conditionalFormatting>
  <conditionalFormatting sqref="H22">
    <cfRule type="dataBar" priority="221">
      <dataBar>
        <cfvo type="num" val="0"/>
        <cfvo type="formula" val="$H$22*$H$22/$F$22"/>
        <color theme="5" tint="0.59999389629810485"/>
      </dataBar>
      <extLst>
        <ext xmlns:x14="http://schemas.microsoft.com/office/spreadsheetml/2009/9/main" uri="{B025F937-C7B1-47D3-B67F-A62EFF666E3E}">
          <x14:id>{D2457C8D-087A-4D92-84C7-94E7FA781017}</x14:id>
        </ext>
      </extLst>
    </cfRule>
  </conditionalFormatting>
  <conditionalFormatting sqref="H23">
    <cfRule type="dataBar" priority="222">
      <dataBar>
        <cfvo type="num" val="0"/>
        <cfvo type="formula" val="$H$23*$H$23/$F$23"/>
        <color theme="5" tint="0.59999389629810485"/>
      </dataBar>
      <extLst>
        <ext xmlns:x14="http://schemas.microsoft.com/office/spreadsheetml/2009/9/main" uri="{B025F937-C7B1-47D3-B67F-A62EFF666E3E}">
          <x14:id>{8F77A2AC-3F8C-4F11-81E4-97F06891D1A6}</x14:id>
        </ext>
      </extLst>
    </cfRule>
  </conditionalFormatting>
  <conditionalFormatting sqref="H24">
    <cfRule type="dataBar" priority="223">
      <dataBar>
        <cfvo type="num" val="0"/>
        <cfvo type="formula" val="$H$24*$H$24/$F$24"/>
        <color theme="5" tint="0.59999389629810485"/>
      </dataBar>
      <extLst>
        <ext xmlns:x14="http://schemas.microsoft.com/office/spreadsheetml/2009/9/main" uri="{B025F937-C7B1-47D3-B67F-A62EFF666E3E}">
          <x14:id>{8777A403-2ADB-474D-A9AE-4A4622081C67}</x14:id>
        </ext>
      </extLst>
    </cfRule>
  </conditionalFormatting>
  <conditionalFormatting sqref="H25">
    <cfRule type="dataBar" priority="224">
      <dataBar>
        <cfvo type="num" val="0"/>
        <cfvo type="formula" val="$H$25*$H$25/$F$25"/>
        <color theme="5" tint="0.59999389629810485"/>
      </dataBar>
      <extLst>
        <ext xmlns:x14="http://schemas.microsoft.com/office/spreadsheetml/2009/9/main" uri="{B025F937-C7B1-47D3-B67F-A62EFF666E3E}">
          <x14:id>{63688D38-C0E2-4950-BA51-5AC40677D2BC}</x14:id>
        </ext>
      </extLst>
    </cfRule>
  </conditionalFormatting>
  <conditionalFormatting sqref="H26">
    <cfRule type="dataBar" priority="225">
      <dataBar>
        <cfvo type="num" val="0"/>
        <cfvo type="formula" val="$H$26*$H$26/$F$26"/>
        <color theme="5" tint="0.59999389629810485"/>
      </dataBar>
      <extLst>
        <ext xmlns:x14="http://schemas.microsoft.com/office/spreadsheetml/2009/9/main" uri="{B025F937-C7B1-47D3-B67F-A62EFF666E3E}">
          <x14:id>{23BE359D-06F4-47EF-B2B1-BE950F1DC0F6}</x14:id>
        </ext>
      </extLst>
    </cfRule>
  </conditionalFormatting>
  <conditionalFormatting sqref="H27">
    <cfRule type="dataBar" priority="226">
      <dataBar>
        <cfvo type="num" val="0"/>
        <cfvo type="formula" val="$H$27*$H$27/$F$27"/>
        <color theme="5" tint="0.59999389629810485"/>
      </dataBar>
      <extLst>
        <ext xmlns:x14="http://schemas.microsoft.com/office/spreadsheetml/2009/9/main" uri="{B025F937-C7B1-47D3-B67F-A62EFF666E3E}">
          <x14:id>{52F7CF0F-8F0C-4414-8A42-47AA7D8E18F7}</x14:id>
        </ext>
      </extLst>
    </cfRule>
  </conditionalFormatting>
  <conditionalFormatting sqref="H28">
    <cfRule type="dataBar" priority="227">
      <dataBar>
        <cfvo type="num" val="0"/>
        <cfvo type="formula" val="$H$28*$H$28/$F$28"/>
        <color theme="5" tint="0.59999389629810485"/>
      </dataBar>
      <extLst>
        <ext xmlns:x14="http://schemas.microsoft.com/office/spreadsheetml/2009/9/main" uri="{B025F937-C7B1-47D3-B67F-A62EFF666E3E}">
          <x14:id>{2E306937-12EA-412A-8929-98B80CDA9A41}</x14:id>
        </ext>
      </extLst>
    </cfRule>
  </conditionalFormatting>
  <conditionalFormatting sqref="H29">
    <cfRule type="dataBar" priority="228">
      <dataBar>
        <cfvo type="num" val="0"/>
        <cfvo type="formula" val="$H$29*$H$29/$F$29"/>
        <color theme="5" tint="0.59999389629810485"/>
      </dataBar>
      <extLst>
        <ext xmlns:x14="http://schemas.microsoft.com/office/spreadsheetml/2009/9/main" uri="{B025F937-C7B1-47D3-B67F-A62EFF666E3E}">
          <x14:id>{6A2FB306-A176-4800-B5B1-4EC24E5F416C}</x14:id>
        </ext>
      </extLst>
    </cfRule>
  </conditionalFormatting>
  <conditionalFormatting sqref="H30">
    <cfRule type="dataBar" priority="229">
      <dataBar>
        <cfvo type="num" val="0"/>
        <cfvo type="formula" val="$H$30*$H$30/$F$30"/>
        <color theme="5" tint="0.59999389629810485"/>
      </dataBar>
      <extLst>
        <ext xmlns:x14="http://schemas.microsoft.com/office/spreadsheetml/2009/9/main" uri="{B025F937-C7B1-47D3-B67F-A62EFF666E3E}">
          <x14:id>{384598E9-DFAC-43B5-81E3-27D1D23CBD83}</x14:id>
        </ext>
      </extLst>
    </cfRule>
  </conditionalFormatting>
  <conditionalFormatting sqref="H31">
    <cfRule type="dataBar" priority="230">
      <dataBar>
        <cfvo type="num" val="0"/>
        <cfvo type="formula" val="$H$31*$H$31/$F$31"/>
        <color theme="5" tint="0.59999389629810485"/>
      </dataBar>
      <extLst>
        <ext xmlns:x14="http://schemas.microsoft.com/office/spreadsheetml/2009/9/main" uri="{B025F937-C7B1-47D3-B67F-A62EFF666E3E}">
          <x14:id>{F5C4C8FD-72FD-49AD-816C-E57CD48F2FAB}</x14:id>
        </ext>
      </extLst>
    </cfRule>
  </conditionalFormatting>
  <conditionalFormatting sqref="H32">
    <cfRule type="dataBar" priority="231">
      <dataBar>
        <cfvo type="num" val="0"/>
        <cfvo type="formula" val="$H$32*$H$32/$F$32"/>
        <color theme="5" tint="0.59999389629810485"/>
      </dataBar>
      <extLst>
        <ext xmlns:x14="http://schemas.microsoft.com/office/spreadsheetml/2009/9/main" uri="{B025F937-C7B1-47D3-B67F-A62EFF666E3E}">
          <x14:id>{4D8A6FCA-FF9C-4F4A-A76B-B0269E5202E6}</x14:id>
        </ext>
      </extLst>
    </cfRule>
  </conditionalFormatting>
  <conditionalFormatting sqref="H33">
    <cfRule type="dataBar" priority="232">
      <dataBar>
        <cfvo type="num" val="0"/>
        <cfvo type="formula" val="$H$33*$H$33/$F$33"/>
        <color theme="5" tint="0.59999389629810485"/>
      </dataBar>
      <extLst>
        <ext xmlns:x14="http://schemas.microsoft.com/office/spreadsheetml/2009/9/main" uri="{B025F937-C7B1-47D3-B67F-A62EFF666E3E}">
          <x14:id>{6E630C97-8026-44F6-8299-63CD64D47B87}</x14:id>
        </ext>
      </extLst>
    </cfRule>
  </conditionalFormatting>
  <conditionalFormatting sqref="H34">
    <cfRule type="dataBar" priority="233">
      <dataBar>
        <cfvo type="num" val="0"/>
        <cfvo type="formula" val="$H$34*$H$34/$F$34"/>
        <color theme="5" tint="0.59999389629810485"/>
      </dataBar>
      <extLst>
        <ext xmlns:x14="http://schemas.microsoft.com/office/spreadsheetml/2009/9/main" uri="{B025F937-C7B1-47D3-B67F-A62EFF666E3E}">
          <x14:id>{597175E9-9467-4B05-BBDD-64254AF936A1}</x14:id>
        </ext>
      </extLst>
    </cfRule>
  </conditionalFormatting>
  <conditionalFormatting sqref="H35">
    <cfRule type="dataBar" priority="234">
      <dataBar>
        <cfvo type="num" val="0"/>
        <cfvo type="formula" val="$H$35*$H$35/$F$35"/>
        <color theme="5" tint="0.59999389629810485"/>
      </dataBar>
      <extLst>
        <ext xmlns:x14="http://schemas.microsoft.com/office/spreadsheetml/2009/9/main" uri="{B025F937-C7B1-47D3-B67F-A62EFF666E3E}">
          <x14:id>{19936811-6180-4D83-ACC5-08E812600A6C}</x14:id>
        </ext>
      </extLst>
    </cfRule>
  </conditionalFormatting>
  <conditionalFormatting sqref="H36">
    <cfRule type="dataBar" priority="235">
      <dataBar>
        <cfvo type="num" val="0"/>
        <cfvo type="formula" val="$H$36*$H$36/$F$36"/>
        <color theme="5" tint="0.59999389629810485"/>
      </dataBar>
      <extLst>
        <ext xmlns:x14="http://schemas.microsoft.com/office/spreadsheetml/2009/9/main" uri="{B025F937-C7B1-47D3-B67F-A62EFF666E3E}">
          <x14:id>{0434BF61-CC2C-4950-BD51-960189B74928}</x14:id>
        </ext>
      </extLst>
    </cfRule>
  </conditionalFormatting>
  <conditionalFormatting sqref="H45">
    <cfRule type="dataBar" priority="236">
      <dataBar>
        <cfvo type="num" val="0"/>
        <cfvo type="formula" val="$H$45*$H$45/$F$45"/>
        <color theme="5" tint="0.59999389629810485"/>
      </dataBar>
      <extLst>
        <ext xmlns:x14="http://schemas.microsoft.com/office/spreadsheetml/2009/9/main" uri="{B025F937-C7B1-47D3-B67F-A62EFF666E3E}">
          <x14:id>{29175136-3AE0-4C59-96E6-8C0F4EB89E31}</x14:id>
        </ext>
      </extLst>
    </cfRule>
  </conditionalFormatting>
  <conditionalFormatting sqref="H46">
    <cfRule type="dataBar" priority="237">
      <dataBar>
        <cfvo type="num" val="0"/>
        <cfvo type="formula" val="$H$46*$H$46/$F$46"/>
        <color theme="5" tint="0.59999389629810485"/>
      </dataBar>
      <extLst>
        <ext xmlns:x14="http://schemas.microsoft.com/office/spreadsheetml/2009/9/main" uri="{B025F937-C7B1-47D3-B67F-A62EFF666E3E}">
          <x14:id>{E48D5218-C22B-46B6-B1E9-2D57D7658DB3}</x14:id>
        </ext>
      </extLst>
    </cfRule>
  </conditionalFormatting>
  <conditionalFormatting sqref="H47">
    <cfRule type="dataBar" priority="238">
      <dataBar>
        <cfvo type="num" val="0"/>
        <cfvo type="formula" val="$H$47*$H$47/$F$47"/>
        <color theme="5" tint="0.59999389629810485"/>
      </dataBar>
      <extLst>
        <ext xmlns:x14="http://schemas.microsoft.com/office/spreadsheetml/2009/9/main" uri="{B025F937-C7B1-47D3-B67F-A62EFF666E3E}">
          <x14:id>{7ECFBAE8-F005-4856-95A8-1BBEEF2EE0FB}</x14:id>
        </ext>
      </extLst>
    </cfRule>
  </conditionalFormatting>
  <conditionalFormatting sqref="H48">
    <cfRule type="dataBar" priority="239">
      <dataBar>
        <cfvo type="num" val="0"/>
        <cfvo type="formula" val="$H$48*$H$48/$F$48"/>
        <color theme="5" tint="0.59999389629810485"/>
      </dataBar>
      <extLst>
        <ext xmlns:x14="http://schemas.microsoft.com/office/spreadsheetml/2009/9/main" uri="{B025F937-C7B1-47D3-B67F-A62EFF666E3E}">
          <x14:id>{FD1F7028-0EF9-4701-8B10-DC7EDC278ED5}</x14:id>
        </ext>
      </extLst>
    </cfRule>
  </conditionalFormatting>
  <conditionalFormatting sqref="H49">
    <cfRule type="dataBar" priority="240">
      <dataBar>
        <cfvo type="num" val="0"/>
        <cfvo type="formula" val="$H$49*$H$49/$F$49"/>
        <color theme="5" tint="0.59999389629810485"/>
      </dataBar>
      <extLst>
        <ext xmlns:x14="http://schemas.microsoft.com/office/spreadsheetml/2009/9/main" uri="{B025F937-C7B1-47D3-B67F-A62EFF666E3E}">
          <x14:id>{842E86BC-3F45-49ED-83D7-D60DE355D462}</x14:id>
        </ext>
      </extLst>
    </cfRule>
  </conditionalFormatting>
  <conditionalFormatting sqref="H50">
    <cfRule type="dataBar" priority="241">
      <dataBar>
        <cfvo type="num" val="0"/>
        <cfvo type="formula" val="$H$50*$H$50/$F$50"/>
        <color theme="5" tint="0.59999389629810485"/>
      </dataBar>
      <extLst>
        <ext xmlns:x14="http://schemas.microsoft.com/office/spreadsheetml/2009/9/main" uri="{B025F937-C7B1-47D3-B67F-A62EFF666E3E}">
          <x14:id>{E0D7BD4A-44AB-49BA-9C56-F3D264A7D1FF}</x14:id>
        </ext>
      </extLst>
    </cfRule>
  </conditionalFormatting>
  <conditionalFormatting sqref="H51">
    <cfRule type="dataBar" priority="242">
      <dataBar>
        <cfvo type="num" val="0"/>
        <cfvo type="formula" val="$H$51*$H$51/$F$51"/>
        <color theme="5" tint="0.59999389629810485"/>
      </dataBar>
      <extLst>
        <ext xmlns:x14="http://schemas.microsoft.com/office/spreadsheetml/2009/9/main" uri="{B025F937-C7B1-47D3-B67F-A62EFF666E3E}">
          <x14:id>{9FD4D540-F973-4292-94CD-6935416A9A45}</x14:id>
        </ext>
      </extLst>
    </cfRule>
  </conditionalFormatting>
  <conditionalFormatting sqref="H64">
    <cfRule type="dataBar" priority="243">
      <dataBar>
        <cfvo type="num" val="0"/>
        <cfvo type="formula" val="$H$64*$H$64/$F$64"/>
        <color theme="5" tint="0.59999389629810485"/>
      </dataBar>
      <extLst>
        <ext xmlns:x14="http://schemas.microsoft.com/office/spreadsheetml/2009/9/main" uri="{B025F937-C7B1-47D3-B67F-A62EFF666E3E}">
          <x14:id>{1985288E-9558-4483-8898-FF8916D358E3}</x14:id>
        </ext>
      </extLst>
    </cfRule>
  </conditionalFormatting>
  <conditionalFormatting sqref="H65">
    <cfRule type="dataBar" priority="244">
      <dataBar>
        <cfvo type="num" val="0"/>
        <cfvo type="formula" val="$H$65*$H$65/$F$65"/>
        <color theme="5" tint="0.59999389629810485"/>
      </dataBar>
      <extLst>
        <ext xmlns:x14="http://schemas.microsoft.com/office/spreadsheetml/2009/9/main" uri="{B025F937-C7B1-47D3-B67F-A62EFF666E3E}">
          <x14:id>{45AD1A27-A9D1-4AF2-9CA4-AC47B0B87A1A}</x14:id>
        </ext>
      </extLst>
    </cfRule>
  </conditionalFormatting>
  <conditionalFormatting sqref="H66">
    <cfRule type="dataBar" priority="245">
      <dataBar>
        <cfvo type="num" val="0"/>
        <cfvo type="formula" val="$H$66*$H$66/$F$66"/>
        <color theme="5" tint="0.59999389629810485"/>
      </dataBar>
      <extLst>
        <ext xmlns:x14="http://schemas.microsoft.com/office/spreadsheetml/2009/9/main" uri="{B025F937-C7B1-47D3-B67F-A62EFF666E3E}">
          <x14:id>{AD0505E9-2660-4767-B253-3EAB72D55312}</x14:id>
        </ext>
      </extLst>
    </cfRule>
  </conditionalFormatting>
  <conditionalFormatting sqref="H67">
    <cfRule type="dataBar" priority="246">
      <dataBar>
        <cfvo type="num" val="0"/>
        <cfvo type="formula" val="$H$67*$H$67/$F$67"/>
        <color theme="5" tint="0.59999389629810485"/>
      </dataBar>
      <extLst>
        <ext xmlns:x14="http://schemas.microsoft.com/office/spreadsheetml/2009/9/main" uri="{B025F937-C7B1-47D3-B67F-A62EFF666E3E}">
          <x14:id>{D54A9053-9601-4D5F-A768-BD3F414A53C9}</x14:id>
        </ext>
      </extLst>
    </cfRule>
  </conditionalFormatting>
  <conditionalFormatting sqref="H68">
    <cfRule type="dataBar" priority="247">
      <dataBar>
        <cfvo type="num" val="0"/>
        <cfvo type="formula" val="$H$68*$H$68/$F$68"/>
        <color theme="5" tint="0.59999389629810485"/>
      </dataBar>
      <extLst>
        <ext xmlns:x14="http://schemas.microsoft.com/office/spreadsheetml/2009/9/main" uri="{B025F937-C7B1-47D3-B67F-A62EFF666E3E}">
          <x14:id>{978DD4DE-6F9E-4AE5-A12E-0461B5552A24}</x14:id>
        </ext>
      </extLst>
    </cfRule>
  </conditionalFormatting>
  <conditionalFormatting sqref="H69">
    <cfRule type="dataBar" priority="248">
      <dataBar>
        <cfvo type="num" val="0"/>
        <cfvo type="formula" val="$H$69*$H$69/$F$69"/>
        <color theme="5" tint="0.59999389629810485"/>
      </dataBar>
      <extLst>
        <ext xmlns:x14="http://schemas.microsoft.com/office/spreadsheetml/2009/9/main" uri="{B025F937-C7B1-47D3-B67F-A62EFF666E3E}">
          <x14:id>{8BC48B73-2B1B-42AA-8F2C-7761E81B7134}</x14:id>
        </ext>
      </extLst>
    </cfRule>
  </conditionalFormatting>
  <conditionalFormatting sqref="D9">
    <cfRule type="dataBar" priority="249">
      <dataBar>
        <cfvo type="num" val="0"/>
        <cfvo type="formula" val="$D$9*$D$9/$B$9"/>
        <color theme="5" tint="0.59999389629810485"/>
      </dataBar>
      <extLst>
        <ext xmlns:x14="http://schemas.microsoft.com/office/spreadsheetml/2009/9/main" uri="{B025F937-C7B1-47D3-B67F-A62EFF666E3E}">
          <x14:id>{4463AF1F-9C65-458E-A11E-FCC5E723FE28}</x14:id>
        </ext>
      </extLst>
    </cfRule>
  </conditionalFormatting>
  <conditionalFormatting sqref="H9">
    <cfRule type="dataBar" priority="250">
      <dataBar>
        <cfvo type="num" val="0"/>
        <cfvo type="formula" val="$H$9*$H$9/$F$9"/>
        <color theme="5" tint="0.59999389629810485"/>
      </dataBar>
      <extLst>
        <ext xmlns:x14="http://schemas.microsoft.com/office/spreadsheetml/2009/9/main" uri="{B025F937-C7B1-47D3-B67F-A62EFF666E3E}">
          <x14:id>{F7F53D35-4A40-4734-B0BC-ADA39F2C9FDA}</x14:id>
        </ext>
      </extLst>
    </cfRule>
  </conditionalFormatting>
  <conditionalFormatting sqref="D10">
    <cfRule type="dataBar" priority="251">
      <dataBar>
        <cfvo type="num" val="0"/>
        <cfvo type="formula" val="$D$10*$D$10/$B$10"/>
        <color theme="5" tint="0.59999389629810485"/>
      </dataBar>
      <extLst>
        <ext xmlns:x14="http://schemas.microsoft.com/office/spreadsheetml/2009/9/main" uri="{B025F937-C7B1-47D3-B67F-A62EFF666E3E}">
          <x14:id>{91DE62CF-2E33-4400-A4AD-82676BF8BA38}</x14:id>
        </ext>
      </extLst>
    </cfRule>
  </conditionalFormatting>
  <conditionalFormatting sqref="H10">
    <cfRule type="dataBar" priority="252">
      <dataBar>
        <cfvo type="num" val="0"/>
        <cfvo type="formula" val="$H$10*$H$10/$F$10"/>
        <color theme="5" tint="0.59999389629810485"/>
      </dataBar>
      <extLst>
        <ext xmlns:x14="http://schemas.microsoft.com/office/spreadsheetml/2009/9/main" uri="{B025F937-C7B1-47D3-B67F-A62EFF666E3E}">
          <x14:id>{90C5F414-9942-41EC-A205-4B01E549B52B}</x14:id>
        </ext>
      </extLst>
    </cfRule>
  </conditionalFormatting>
  <conditionalFormatting sqref="D37">
    <cfRule type="dataBar" priority="253">
      <dataBar>
        <cfvo type="num" val="0"/>
        <cfvo type="formula" val="$D$37*$D$37/$B$37"/>
        <color theme="5" tint="0.59999389629810485"/>
      </dataBar>
      <extLst>
        <ext xmlns:x14="http://schemas.microsoft.com/office/spreadsheetml/2009/9/main" uri="{B025F937-C7B1-47D3-B67F-A62EFF666E3E}">
          <x14:id>{820300A5-AD65-4067-BBD2-CA86397D3FCE}</x14:id>
        </ext>
      </extLst>
    </cfRule>
  </conditionalFormatting>
  <conditionalFormatting sqref="H37">
    <cfRule type="dataBar" priority="254">
      <dataBar>
        <cfvo type="num" val="0"/>
        <cfvo type="formula" val="$H$37*$H$37/$F$37"/>
        <color theme="5" tint="0.59999389629810485"/>
      </dataBar>
      <extLst>
        <ext xmlns:x14="http://schemas.microsoft.com/office/spreadsheetml/2009/9/main" uri="{B025F937-C7B1-47D3-B67F-A62EFF666E3E}">
          <x14:id>{A245FC3E-3004-4983-B4DC-17218B1AD6B0}</x14:id>
        </ext>
      </extLst>
    </cfRule>
  </conditionalFormatting>
  <conditionalFormatting sqref="D38">
    <cfRule type="dataBar" priority="255">
      <dataBar>
        <cfvo type="num" val="0"/>
        <cfvo type="formula" val="$D$38*$D$38/$B$38"/>
        <color theme="5" tint="0.59999389629810485"/>
      </dataBar>
      <extLst>
        <ext xmlns:x14="http://schemas.microsoft.com/office/spreadsheetml/2009/9/main" uri="{B025F937-C7B1-47D3-B67F-A62EFF666E3E}">
          <x14:id>{D8117331-0BB2-4F1F-A5B3-F0ABCA6C6E15}</x14:id>
        </ext>
      </extLst>
    </cfRule>
  </conditionalFormatting>
  <conditionalFormatting sqref="H38">
    <cfRule type="dataBar" priority="256">
      <dataBar>
        <cfvo type="num" val="0"/>
        <cfvo type="formula" val="$H$38*$H$38/$F$38"/>
        <color theme="5" tint="0.59999389629810485"/>
      </dataBar>
      <extLst>
        <ext xmlns:x14="http://schemas.microsoft.com/office/spreadsheetml/2009/9/main" uri="{B025F937-C7B1-47D3-B67F-A62EFF666E3E}">
          <x14:id>{BB8761EA-93EB-4122-9F4D-F236B2E79218}</x14:id>
        </ext>
      </extLst>
    </cfRule>
  </conditionalFormatting>
  <conditionalFormatting sqref="D39">
    <cfRule type="dataBar" priority="257">
      <dataBar>
        <cfvo type="num" val="0"/>
        <cfvo type="formula" val="$D$39*$D$39/$B$39"/>
        <color theme="5" tint="0.59999389629810485"/>
      </dataBar>
      <extLst>
        <ext xmlns:x14="http://schemas.microsoft.com/office/spreadsheetml/2009/9/main" uri="{B025F937-C7B1-47D3-B67F-A62EFF666E3E}">
          <x14:id>{BA37439D-837B-4F15-8898-85AD229FEFAD}</x14:id>
        </ext>
      </extLst>
    </cfRule>
  </conditionalFormatting>
  <conditionalFormatting sqref="H39">
    <cfRule type="dataBar" priority="258">
      <dataBar>
        <cfvo type="num" val="0"/>
        <cfvo type="formula" val="$H$39*$H$39/$F$39"/>
        <color theme="5" tint="0.59999389629810485"/>
      </dataBar>
      <extLst>
        <ext xmlns:x14="http://schemas.microsoft.com/office/spreadsheetml/2009/9/main" uri="{B025F937-C7B1-47D3-B67F-A62EFF666E3E}">
          <x14:id>{4CA6ED18-7932-48B6-924E-0E44EE6297B6}</x14:id>
        </ext>
      </extLst>
    </cfRule>
  </conditionalFormatting>
  <conditionalFormatting sqref="D40">
    <cfRule type="dataBar" priority="259">
      <dataBar>
        <cfvo type="num" val="0"/>
        <cfvo type="formula" val="$D$40*$D$40/$B$40"/>
        <color theme="5" tint="0.59999389629810485"/>
      </dataBar>
      <extLst>
        <ext xmlns:x14="http://schemas.microsoft.com/office/spreadsheetml/2009/9/main" uri="{B025F937-C7B1-47D3-B67F-A62EFF666E3E}">
          <x14:id>{48F5C5D9-AD0E-4B16-8179-A0F48686862A}</x14:id>
        </ext>
      </extLst>
    </cfRule>
  </conditionalFormatting>
  <conditionalFormatting sqref="H40">
    <cfRule type="dataBar" priority="260">
      <dataBar>
        <cfvo type="num" val="0"/>
        <cfvo type="formula" val="$H$40*$H$40/$F$40"/>
        <color theme="5" tint="0.59999389629810485"/>
      </dataBar>
      <extLst>
        <ext xmlns:x14="http://schemas.microsoft.com/office/spreadsheetml/2009/9/main" uri="{B025F937-C7B1-47D3-B67F-A62EFF666E3E}">
          <x14:id>{9D3D419A-765C-4430-812B-A0238EA234FA}</x14:id>
        </ext>
      </extLst>
    </cfRule>
  </conditionalFormatting>
  <conditionalFormatting sqref="D41">
    <cfRule type="dataBar" priority="261">
      <dataBar>
        <cfvo type="num" val="0"/>
        <cfvo type="formula" val="$D$41*$D$41/$B$41"/>
        <color theme="5" tint="0.59999389629810485"/>
      </dataBar>
      <extLst>
        <ext xmlns:x14="http://schemas.microsoft.com/office/spreadsheetml/2009/9/main" uri="{B025F937-C7B1-47D3-B67F-A62EFF666E3E}">
          <x14:id>{31303AF6-BBDC-450C-84FF-D8992C085FCD}</x14:id>
        </ext>
      </extLst>
    </cfRule>
  </conditionalFormatting>
  <conditionalFormatting sqref="H41">
    <cfRule type="dataBar" priority="262">
      <dataBar>
        <cfvo type="num" val="0"/>
        <cfvo type="formula" val="$H$41*$H$41/$F$41"/>
        <color theme="5" tint="0.59999389629810485"/>
      </dataBar>
      <extLst>
        <ext xmlns:x14="http://schemas.microsoft.com/office/spreadsheetml/2009/9/main" uri="{B025F937-C7B1-47D3-B67F-A62EFF666E3E}">
          <x14:id>{5BC35026-1250-4344-91DA-1325451860C4}</x14:id>
        </ext>
      </extLst>
    </cfRule>
  </conditionalFormatting>
  <conditionalFormatting sqref="D42">
    <cfRule type="dataBar" priority="263">
      <dataBar>
        <cfvo type="num" val="0"/>
        <cfvo type="formula" val="$D$42*$D$42/$B$42"/>
        <color theme="5" tint="0.59999389629810485"/>
      </dataBar>
      <extLst>
        <ext xmlns:x14="http://schemas.microsoft.com/office/spreadsheetml/2009/9/main" uri="{B025F937-C7B1-47D3-B67F-A62EFF666E3E}">
          <x14:id>{66A6E6C5-5D56-4BB4-B1E1-D7D20BF02B9A}</x14:id>
        </ext>
      </extLst>
    </cfRule>
  </conditionalFormatting>
  <conditionalFormatting sqref="H42">
    <cfRule type="dataBar" priority="264">
      <dataBar>
        <cfvo type="num" val="0"/>
        <cfvo type="formula" val="$H$42*$H$42/$F$42"/>
        <color theme="5" tint="0.59999389629810485"/>
      </dataBar>
      <extLst>
        <ext xmlns:x14="http://schemas.microsoft.com/office/spreadsheetml/2009/9/main" uri="{B025F937-C7B1-47D3-B67F-A62EFF666E3E}">
          <x14:id>{6A097061-9622-4A1C-A2CA-78080B7638E0}</x14:id>
        </ext>
      </extLst>
    </cfRule>
  </conditionalFormatting>
  <conditionalFormatting sqref="D43">
    <cfRule type="dataBar" priority="265">
      <dataBar>
        <cfvo type="num" val="0"/>
        <cfvo type="formula" val="$D$43*$D$43/$B$43"/>
        <color theme="5" tint="0.59999389629810485"/>
      </dataBar>
      <extLst>
        <ext xmlns:x14="http://schemas.microsoft.com/office/spreadsheetml/2009/9/main" uri="{B025F937-C7B1-47D3-B67F-A62EFF666E3E}">
          <x14:id>{0F97A907-9B77-425D-ACEA-6286077C8BDA}</x14:id>
        </ext>
      </extLst>
    </cfRule>
  </conditionalFormatting>
  <conditionalFormatting sqref="H43">
    <cfRule type="dataBar" priority="266">
      <dataBar>
        <cfvo type="num" val="0"/>
        <cfvo type="formula" val="$H$43*$H$43/$F$43"/>
        <color theme="5" tint="0.59999389629810485"/>
      </dataBar>
      <extLst>
        <ext xmlns:x14="http://schemas.microsoft.com/office/spreadsheetml/2009/9/main" uri="{B025F937-C7B1-47D3-B67F-A62EFF666E3E}">
          <x14:id>{72AA9519-DBCB-4BD3-A1B8-844C3C59EB4E}</x14:id>
        </ext>
      </extLst>
    </cfRule>
  </conditionalFormatting>
  <conditionalFormatting sqref="D44">
    <cfRule type="dataBar" priority="267">
      <dataBar>
        <cfvo type="num" val="0"/>
        <cfvo type="formula" val="$D$44*$D$44/$B$44"/>
        <color theme="5" tint="0.59999389629810485"/>
      </dataBar>
      <extLst>
        <ext xmlns:x14="http://schemas.microsoft.com/office/spreadsheetml/2009/9/main" uri="{B025F937-C7B1-47D3-B67F-A62EFF666E3E}">
          <x14:id>{D7FD9ED0-F691-48DD-8A69-C2D2EE1D92DD}</x14:id>
        </ext>
      </extLst>
    </cfRule>
  </conditionalFormatting>
  <conditionalFormatting sqref="H44">
    <cfRule type="dataBar" priority="268">
      <dataBar>
        <cfvo type="num" val="0"/>
        <cfvo type="formula" val="$H$44*$H$44/$F$44"/>
        <color theme="5" tint="0.59999389629810485"/>
      </dataBar>
      <extLst>
        <ext xmlns:x14="http://schemas.microsoft.com/office/spreadsheetml/2009/9/main" uri="{B025F937-C7B1-47D3-B67F-A62EFF666E3E}">
          <x14:id>{B5F9F6B2-7FC0-4EAA-904B-F63A2B0408E1}</x14:id>
        </ext>
      </extLst>
    </cfRule>
  </conditionalFormatting>
  <conditionalFormatting sqref="D52">
    <cfRule type="dataBar" priority="269">
      <dataBar>
        <cfvo type="num" val="0"/>
        <cfvo type="formula" val="$D$52*$D$52/$B$52"/>
        <color theme="5" tint="0.59999389629810485"/>
      </dataBar>
      <extLst>
        <ext xmlns:x14="http://schemas.microsoft.com/office/spreadsheetml/2009/9/main" uri="{B025F937-C7B1-47D3-B67F-A62EFF666E3E}">
          <x14:id>{45B59B58-598E-4344-AF46-A54B6231148B}</x14:id>
        </ext>
      </extLst>
    </cfRule>
  </conditionalFormatting>
  <conditionalFormatting sqref="H52">
    <cfRule type="dataBar" priority="270">
      <dataBar>
        <cfvo type="num" val="0"/>
        <cfvo type="formula" val="$H$52*$H$52/$F$52"/>
        <color theme="5" tint="0.59999389629810485"/>
      </dataBar>
      <extLst>
        <ext xmlns:x14="http://schemas.microsoft.com/office/spreadsheetml/2009/9/main" uri="{B025F937-C7B1-47D3-B67F-A62EFF666E3E}">
          <x14:id>{8C4DCDB0-D0B7-4F71-8869-7C8D97635AFF}</x14:id>
        </ext>
      </extLst>
    </cfRule>
  </conditionalFormatting>
  <conditionalFormatting sqref="D53">
    <cfRule type="dataBar" priority="271">
      <dataBar>
        <cfvo type="num" val="0"/>
        <cfvo type="formula" val="$D$53*$D$53/$B$53"/>
        <color theme="5" tint="0.59999389629810485"/>
      </dataBar>
      <extLst>
        <ext xmlns:x14="http://schemas.microsoft.com/office/spreadsheetml/2009/9/main" uri="{B025F937-C7B1-47D3-B67F-A62EFF666E3E}">
          <x14:id>{A59E1B4F-058D-4DBE-871F-B93DD8457182}</x14:id>
        </ext>
      </extLst>
    </cfRule>
  </conditionalFormatting>
  <conditionalFormatting sqref="H53">
    <cfRule type="dataBar" priority="272">
      <dataBar>
        <cfvo type="num" val="0"/>
        <cfvo type="formula" val="$H$53*$H$53/$F$53"/>
        <color theme="5" tint="0.59999389629810485"/>
      </dataBar>
      <extLst>
        <ext xmlns:x14="http://schemas.microsoft.com/office/spreadsheetml/2009/9/main" uri="{B025F937-C7B1-47D3-B67F-A62EFF666E3E}">
          <x14:id>{62DD238B-B5AE-493F-A4AE-F926C61C77D3}</x14:id>
        </ext>
      </extLst>
    </cfRule>
  </conditionalFormatting>
  <conditionalFormatting sqref="D54">
    <cfRule type="dataBar" priority="273">
      <dataBar>
        <cfvo type="num" val="0"/>
        <cfvo type="formula" val="$D$54*$D$54/$B$54"/>
        <color theme="5" tint="0.59999389629810485"/>
      </dataBar>
      <extLst>
        <ext xmlns:x14="http://schemas.microsoft.com/office/spreadsheetml/2009/9/main" uri="{B025F937-C7B1-47D3-B67F-A62EFF666E3E}">
          <x14:id>{43F8BBB5-03D7-437C-80EF-FE6965FCA6A9}</x14:id>
        </ext>
      </extLst>
    </cfRule>
  </conditionalFormatting>
  <conditionalFormatting sqref="H54">
    <cfRule type="dataBar" priority="274">
      <dataBar>
        <cfvo type="num" val="0"/>
        <cfvo type="formula" val="$H$54*$H$54/$F$54"/>
        <color theme="5" tint="0.59999389629810485"/>
      </dataBar>
      <extLst>
        <ext xmlns:x14="http://schemas.microsoft.com/office/spreadsheetml/2009/9/main" uri="{B025F937-C7B1-47D3-B67F-A62EFF666E3E}">
          <x14:id>{F7257D12-9D2B-4576-A96C-B420E5D26CCA}</x14:id>
        </ext>
      </extLst>
    </cfRule>
  </conditionalFormatting>
  <conditionalFormatting sqref="D55">
    <cfRule type="dataBar" priority="275">
      <dataBar>
        <cfvo type="num" val="0"/>
        <cfvo type="formula" val="$D$55*$D$55/$B$55"/>
        <color theme="5" tint="0.59999389629810485"/>
      </dataBar>
      <extLst>
        <ext xmlns:x14="http://schemas.microsoft.com/office/spreadsheetml/2009/9/main" uri="{B025F937-C7B1-47D3-B67F-A62EFF666E3E}">
          <x14:id>{89673AD4-4D56-48C3-AEF5-1DA7872FFAA1}</x14:id>
        </ext>
      </extLst>
    </cfRule>
  </conditionalFormatting>
  <conditionalFormatting sqref="H55">
    <cfRule type="dataBar" priority="276">
      <dataBar>
        <cfvo type="num" val="0"/>
        <cfvo type="formula" val="$H$55*$H$55/$F$55"/>
        <color theme="5" tint="0.59999389629810485"/>
      </dataBar>
      <extLst>
        <ext xmlns:x14="http://schemas.microsoft.com/office/spreadsheetml/2009/9/main" uri="{B025F937-C7B1-47D3-B67F-A62EFF666E3E}">
          <x14:id>{03C5CA54-5A15-42A1-90B7-06880B98FA4E}</x14:id>
        </ext>
      </extLst>
    </cfRule>
  </conditionalFormatting>
  <conditionalFormatting sqref="D56">
    <cfRule type="dataBar" priority="277">
      <dataBar>
        <cfvo type="num" val="0"/>
        <cfvo type="formula" val="$D$56*$D$56/$B$56"/>
        <color theme="5" tint="0.59999389629810485"/>
      </dataBar>
      <extLst>
        <ext xmlns:x14="http://schemas.microsoft.com/office/spreadsheetml/2009/9/main" uri="{B025F937-C7B1-47D3-B67F-A62EFF666E3E}">
          <x14:id>{52A04A0A-153C-4EA8-9C19-BF984732345D}</x14:id>
        </ext>
      </extLst>
    </cfRule>
  </conditionalFormatting>
  <conditionalFormatting sqref="H56">
    <cfRule type="dataBar" priority="278">
      <dataBar>
        <cfvo type="num" val="0"/>
        <cfvo type="formula" val="$H$56*$H$56/$F$56"/>
        <color theme="5" tint="0.59999389629810485"/>
      </dataBar>
      <extLst>
        <ext xmlns:x14="http://schemas.microsoft.com/office/spreadsheetml/2009/9/main" uri="{B025F937-C7B1-47D3-B67F-A62EFF666E3E}">
          <x14:id>{48AAB825-040D-44CE-B1F0-751729523375}</x14:id>
        </ext>
      </extLst>
    </cfRule>
  </conditionalFormatting>
  <conditionalFormatting sqref="D57">
    <cfRule type="dataBar" priority="279">
      <dataBar>
        <cfvo type="num" val="0"/>
        <cfvo type="formula" val="$D$57*$D$57/$B$57"/>
        <color theme="5" tint="0.59999389629810485"/>
      </dataBar>
      <extLst>
        <ext xmlns:x14="http://schemas.microsoft.com/office/spreadsheetml/2009/9/main" uri="{B025F937-C7B1-47D3-B67F-A62EFF666E3E}">
          <x14:id>{0A598E59-99F9-478D-A97F-3C0CA7ECBB0E}</x14:id>
        </ext>
      </extLst>
    </cfRule>
  </conditionalFormatting>
  <conditionalFormatting sqref="H57">
    <cfRule type="dataBar" priority="280">
      <dataBar>
        <cfvo type="num" val="0"/>
        <cfvo type="formula" val="$H$57*$H$57/$F$57"/>
        <color theme="5" tint="0.59999389629810485"/>
      </dataBar>
      <extLst>
        <ext xmlns:x14="http://schemas.microsoft.com/office/spreadsheetml/2009/9/main" uri="{B025F937-C7B1-47D3-B67F-A62EFF666E3E}">
          <x14:id>{E6B385F4-E753-48FF-BB66-BDD91792ECA8}</x14:id>
        </ext>
      </extLst>
    </cfRule>
  </conditionalFormatting>
  <conditionalFormatting sqref="D58">
    <cfRule type="dataBar" priority="281">
      <dataBar>
        <cfvo type="num" val="0"/>
        <cfvo type="formula" val="$D$58*$D$58/$B$58"/>
        <color theme="5" tint="0.59999389629810485"/>
      </dataBar>
      <extLst>
        <ext xmlns:x14="http://schemas.microsoft.com/office/spreadsheetml/2009/9/main" uri="{B025F937-C7B1-47D3-B67F-A62EFF666E3E}">
          <x14:id>{D5A09D50-21C6-499E-A21F-D8696DBE8ADD}</x14:id>
        </ext>
      </extLst>
    </cfRule>
  </conditionalFormatting>
  <conditionalFormatting sqref="H58">
    <cfRule type="dataBar" priority="282">
      <dataBar>
        <cfvo type="num" val="0"/>
        <cfvo type="formula" val="$H$58*$H$58/$F$58"/>
        <color theme="5" tint="0.59999389629810485"/>
      </dataBar>
      <extLst>
        <ext xmlns:x14="http://schemas.microsoft.com/office/spreadsheetml/2009/9/main" uri="{B025F937-C7B1-47D3-B67F-A62EFF666E3E}">
          <x14:id>{DD2B0602-4D81-4F14-BC1A-B018C383955C}</x14:id>
        </ext>
      </extLst>
    </cfRule>
  </conditionalFormatting>
  <conditionalFormatting sqref="D59">
    <cfRule type="dataBar" priority="283">
      <dataBar>
        <cfvo type="num" val="0"/>
        <cfvo type="formula" val="$D$59*$D$59/$B$59"/>
        <color theme="5" tint="0.59999389629810485"/>
      </dataBar>
      <extLst>
        <ext xmlns:x14="http://schemas.microsoft.com/office/spreadsheetml/2009/9/main" uri="{B025F937-C7B1-47D3-B67F-A62EFF666E3E}">
          <x14:id>{2CD5AC5E-1203-48F9-B180-05C0C629A31B}</x14:id>
        </ext>
      </extLst>
    </cfRule>
  </conditionalFormatting>
  <conditionalFormatting sqref="H59">
    <cfRule type="dataBar" priority="284">
      <dataBar>
        <cfvo type="num" val="0"/>
        <cfvo type="formula" val="$H$59*$H$59/$F$59"/>
        <color theme="5" tint="0.59999389629810485"/>
      </dataBar>
      <extLst>
        <ext xmlns:x14="http://schemas.microsoft.com/office/spreadsheetml/2009/9/main" uri="{B025F937-C7B1-47D3-B67F-A62EFF666E3E}">
          <x14:id>{E180482D-5AC6-4020-B231-26E2E96FF6E7}</x14:id>
        </ext>
      </extLst>
    </cfRule>
  </conditionalFormatting>
  <conditionalFormatting sqref="D60">
    <cfRule type="dataBar" priority="285">
      <dataBar>
        <cfvo type="num" val="0"/>
        <cfvo type="formula" val="$D$60*$D$60/$B$60"/>
        <color theme="5" tint="0.59999389629810485"/>
      </dataBar>
      <extLst>
        <ext xmlns:x14="http://schemas.microsoft.com/office/spreadsheetml/2009/9/main" uri="{B025F937-C7B1-47D3-B67F-A62EFF666E3E}">
          <x14:id>{D6EB73A7-4613-47AE-A71D-BD5589140F22}</x14:id>
        </ext>
      </extLst>
    </cfRule>
  </conditionalFormatting>
  <conditionalFormatting sqref="H60">
    <cfRule type="dataBar" priority="286">
      <dataBar>
        <cfvo type="num" val="0"/>
        <cfvo type="formula" val="$H$60*$H$60/$F$60"/>
        <color theme="5" tint="0.59999389629810485"/>
      </dataBar>
      <extLst>
        <ext xmlns:x14="http://schemas.microsoft.com/office/spreadsheetml/2009/9/main" uri="{B025F937-C7B1-47D3-B67F-A62EFF666E3E}">
          <x14:id>{D71044C7-B619-4CDE-BD09-AFD24A510ABD}</x14:id>
        </ext>
      </extLst>
    </cfRule>
  </conditionalFormatting>
  <conditionalFormatting sqref="D61">
    <cfRule type="dataBar" priority="287">
      <dataBar>
        <cfvo type="num" val="0"/>
        <cfvo type="formula" val="$D$61*$D$61/$B$61"/>
        <color theme="5" tint="0.59999389629810485"/>
      </dataBar>
      <extLst>
        <ext xmlns:x14="http://schemas.microsoft.com/office/spreadsheetml/2009/9/main" uri="{B025F937-C7B1-47D3-B67F-A62EFF666E3E}">
          <x14:id>{13063B9D-5CC9-45F7-855B-4CC5E673DA81}</x14:id>
        </ext>
      </extLst>
    </cfRule>
  </conditionalFormatting>
  <conditionalFormatting sqref="H61">
    <cfRule type="dataBar" priority="288">
      <dataBar>
        <cfvo type="num" val="0"/>
        <cfvo type="formula" val="$H$61*$H$61/$F$61"/>
        <color theme="5" tint="0.59999389629810485"/>
      </dataBar>
      <extLst>
        <ext xmlns:x14="http://schemas.microsoft.com/office/spreadsheetml/2009/9/main" uri="{B025F937-C7B1-47D3-B67F-A62EFF666E3E}">
          <x14:id>{7B5681A0-67B8-4061-A29D-D187D47B259A}</x14:id>
        </ext>
      </extLst>
    </cfRule>
  </conditionalFormatting>
  <conditionalFormatting sqref="D62">
    <cfRule type="dataBar" priority="289">
      <dataBar>
        <cfvo type="num" val="0"/>
        <cfvo type="formula" val="$D$62*$D$62/$B$62"/>
        <color theme="5" tint="0.59999389629810485"/>
      </dataBar>
      <extLst>
        <ext xmlns:x14="http://schemas.microsoft.com/office/spreadsheetml/2009/9/main" uri="{B025F937-C7B1-47D3-B67F-A62EFF666E3E}">
          <x14:id>{8208BFE3-165D-46EB-AF29-5605F04E8CCC}</x14:id>
        </ext>
      </extLst>
    </cfRule>
  </conditionalFormatting>
  <conditionalFormatting sqref="H62">
    <cfRule type="dataBar" priority="290">
      <dataBar>
        <cfvo type="num" val="0"/>
        <cfvo type="formula" val="$H$62*$H$62/$F$62"/>
        <color theme="5" tint="0.59999389629810485"/>
      </dataBar>
      <extLst>
        <ext xmlns:x14="http://schemas.microsoft.com/office/spreadsheetml/2009/9/main" uri="{B025F937-C7B1-47D3-B67F-A62EFF666E3E}">
          <x14:id>{AA8B9D5A-680E-4E29-9DA4-BCFF598BE6D2}</x14:id>
        </ext>
      </extLst>
    </cfRule>
  </conditionalFormatting>
  <conditionalFormatting sqref="D63">
    <cfRule type="dataBar" priority="291">
      <dataBar>
        <cfvo type="num" val="0"/>
        <cfvo type="formula" val="$D$63*$D$63/$B$63"/>
        <color theme="5" tint="0.59999389629810485"/>
      </dataBar>
      <extLst>
        <ext xmlns:x14="http://schemas.microsoft.com/office/spreadsheetml/2009/9/main" uri="{B025F937-C7B1-47D3-B67F-A62EFF666E3E}">
          <x14:id>{4EEA6CBD-09A2-4E21-AD73-1AF414EBE0D6}</x14:id>
        </ext>
      </extLst>
    </cfRule>
  </conditionalFormatting>
  <conditionalFormatting sqref="H63">
    <cfRule type="dataBar" priority="292">
      <dataBar>
        <cfvo type="num" val="0"/>
        <cfvo type="formula" val="$H$63*$H$63/$F$63"/>
        <color theme="5" tint="0.59999389629810485"/>
      </dataBar>
      <extLst>
        <ext xmlns:x14="http://schemas.microsoft.com/office/spreadsheetml/2009/9/main" uri="{B025F937-C7B1-47D3-B67F-A62EFF666E3E}">
          <x14:id>{F9D9BA57-00E5-438C-91D7-EA78B4875BEC}</x14:id>
        </ext>
      </extLst>
    </cfRule>
  </conditionalFormatting>
  <conditionalFormatting sqref="D12">
    <cfRule type="dataBar" priority="293">
      <dataBar>
        <cfvo type="num" val="0"/>
        <cfvo type="formula" val="$D$12*$D$12/$B$12"/>
        <color theme="5" tint="0.59999389629810485"/>
      </dataBar>
      <extLst>
        <ext xmlns:x14="http://schemas.microsoft.com/office/spreadsheetml/2009/9/main" uri="{B025F937-C7B1-47D3-B67F-A62EFF666E3E}">
          <x14:id>{F570CBAC-8DFA-4115-AABE-65EC2D76541B}</x14:id>
        </ext>
      </extLst>
    </cfRule>
  </conditionalFormatting>
  <conditionalFormatting sqref="H12">
    <cfRule type="dataBar" priority="294">
      <dataBar>
        <cfvo type="num" val="0"/>
        <cfvo type="formula" val="$H$12*$H$12/$F$12"/>
        <color theme="5" tint="0.59999389629810485"/>
      </dataBar>
      <extLst>
        <ext xmlns:x14="http://schemas.microsoft.com/office/spreadsheetml/2009/9/main" uri="{B025F937-C7B1-47D3-B67F-A62EFF666E3E}">
          <x14:id>{7F572E1F-406E-4749-8CEE-1773B595392E}</x14:id>
        </ext>
      </extLst>
    </cfRule>
  </conditionalFormatting>
  <conditionalFormatting sqref="D11">
    <cfRule type="dataBar" priority="295">
      <dataBar>
        <cfvo type="num" val="0"/>
        <cfvo type="formula" val="$D$11*$D$11/$B$11"/>
        <color theme="5" tint="0.59999389629810485"/>
      </dataBar>
      <extLst>
        <ext xmlns:x14="http://schemas.microsoft.com/office/spreadsheetml/2009/9/main" uri="{B025F937-C7B1-47D3-B67F-A62EFF666E3E}">
          <x14:id>{B13248C1-A01C-4815-9130-9B60D669386B}</x14:id>
        </ext>
      </extLst>
    </cfRule>
  </conditionalFormatting>
  <conditionalFormatting sqref="H11">
    <cfRule type="dataBar" priority="296">
      <dataBar>
        <cfvo type="num" val="0"/>
        <cfvo type="formula" val="$H$11*$H$11/$F$11"/>
        <color theme="5" tint="0.59999389629810485"/>
      </dataBar>
      <extLst>
        <ext xmlns:x14="http://schemas.microsoft.com/office/spreadsheetml/2009/9/main" uri="{B025F937-C7B1-47D3-B67F-A62EFF666E3E}">
          <x14:id>{7830E7BC-3EB2-4290-B33D-277EA1F76139}</x14:id>
        </ext>
      </extLst>
    </cfRule>
  </conditionalFormatting>
  <conditionalFormatting sqref="D13">
    <cfRule type="dataBar" priority="297">
      <dataBar>
        <cfvo type="num" val="0"/>
        <cfvo type="formula" val="$D$13*$D$13/$B$13"/>
        <color theme="5" tint="0.59999389629810485"/>
      </dataBar>
      <extLst>
        <ext xmlns:x14="http://schemas.microsoft.com/office/spreadsheetml/2009/9/main" uri="{B025F937-C7B1-47D3-B67F-A62EFF666E3E}">
          <x14:id>{7458BF4E-97CA-4CB5-A75E-B23E5730D5CB}</x14:id>
        </ext>
      </extLst>
    </cfRule>
  </conditionalFormatting>
  <conditionalFormatting sqref="H13">
    <cfRule type="dataBar" priority="298">
      <dataBar>
        <cfvo type="num" val="0"/>
        <cfvo type="formula" val="$H$13*$H$13/$F$13"/>
        <color theme="5" tint="0.59999389629810485"/>
      </dataBar>
      <extLst>
        <ext xmlns:x14="http://schemas.microsoft.com/office/spreadsheetml/2009/9/main" uri="{B025F937-C7B1-47D3-B67F-A62EFF666E3E}">
          <x14:id>{6D13C656-0E5C-46B3-A506-20357DE438ED}</x14:id>
        </ext>
      </extLst>
    </cfRule>
  </conditionalFormatting>
  <conditionalFormatting sqref="E6:E69">
    <cfRule type="expression" dxfId="3" priority="11">
      <formula>IF(INDEX(#REF!,4,ROW(A6)-5)="yes",TRUE,FALSE)</formula>
    </cfRule>
  </conditionalFormatting>
  <conditionalFormatting sqref="I6:I69">
    <cfRule type="expression" dxfId="2" priority="10">
      <formula>IF(INDEX(#REF!,14,ROW(A6)-5)="yes",TRUE,FALSE)</formula>
    </cfRule>
  </conditionalFormatting>
  <dataValidations count="3">
    <dataValidation type="decimal" operator="greaterThanOrEqual" allowBlank="1" showInputMessage="1" showErrorMessage="1" errorTitle="Critères" error="Nombres positifs ou nuls uniquement !" sqref="D6:D69 H6:H69">
      <formula1>0</formula1>
    </dataValidation>
    <dataValidation type="list" showInputMessage="1" showErrorMessage="1" sqref="G2 C2 E2 I2">
      <formula1>"Measure,Rate"</formula1>
    </dataValidation>
    <dataValidation type="list" allowBlank="1" showInputMessage="1" showErrorMessage="1" sqref="B2 H2 F2 D2">
      <formula1>$A$6:$A$1025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A43CA1-C97C-4CF5-ADBF-B78970F297CB}">
            <x14:dataBar minLength="0" maxLength="100" gradient="0" negativeBarColorSameAsPositive="1">
              <x14:cfvo type="num">
                <xm:f>0</xm:f>
              </x14:cfvo>
              <x14:cfvo type="formula">
                <xm:f>$D$6*$D$6/$B$6</xm:f>
              </x14:cfvo>
              <x14:axisColor theme="0"/>
            </x14:dataBar>
          </x14:cfRule>
          <xm:sqref>D6</xm:sqref>
        </x14:conditionalFormatting>
        <x14:conditionalFormatting xmlns:xm="http://schemas.microsoft.com/office/excel/2006/main">
          <x14:cfRule type="dataBar" id="{7291B528-6D6F-43F1-A104-E911E0AB1962}">
            <x14:dataBar minLength="0" maxLength="100" gradient="0" negativeBarColorSameAsPositive="1">
              <x14:cfvo type="num">
                <xm:f>0</xm:f>
              </x14:cfvo>
              <x14:cfvo type="formula">
                <xm:f>$D$7*$D$7/$B$7</xm:f>
              </x14:cfvo>
              <x14:axisColor theme="0"/>
            </x14:dataBar>
          </x14:cfRule>
          <xm:sqref>D7</xm:sqref>
        </x14:conditionalFormatting>
        <x14:conditionalFormatting xmlns:xm="http://schemas.microsoft.com/office/excel/2006/main">
          <x14:cfRule type="dataBar" id="{CCE84DA8-59B6-4867-97DF-A1591A1CADED}">
            <x14:dataBar minLength="0" maxLength="100" gradient="0" negativeBarColorSameAsPositive="1">
              <x14:cfvo type="num">
                <xm:f>0</xm:f>
              </x14:cfvo>
              <x14:cfvo type="formula">
                <xm:f>$D$8*$D$8/$B$8</xm:f>
              </x14:cfvo>
              <x14:axisColor theme="0"/>
            </x14:dataBar>
          </x14:cfRule>
          <xm:sqref>D8</xm:sqref>
        </x14:conditionalFormatting>
        <x14:conditionalFormatting xmlns:xm="http://schemas.microsoft.com/office/excel/2006/main">
          <x14:cfRule type="dataBar" id="{D8F14591-1DC2-4F88-96B0-6C4560A49753}">
            <x14:dataBar minLength="0" maxLength="100" gradient="0" negativeBarColorSameAsPositive="1">
              <x14:cfvo type="num">
                <xm:f>0</xm:f>
              </x14:cfvo>
              <x14:cfvo type="formula">
                <xm:f>$D$14*$D$14/$B$14</xm:f>
              </x14:cfvo>
              <x14:axisColor theme="0"/>
            </x14:dataBar>
          </x14:cfRule>
          <xm:sqref>D14</xm:sqref>
        </x14:conditionalFormatting>
        <x14:conditionalFormatting xmlns:xm="http://schemas.microsoft.com/office/excel/2006/main">
          <x14:cfRule type="dataBar" id="{1DCABD88-0E11-47BF-9C44-5B33F6AB01EE}">
            <x14:dataBar minLength="0" maxLength="100" gradient="0" negativeBarColorSameAsPositive="1">
              <x14:cfvo type="num">
                <xm:f>0</xm:f>
              </x14:cfvo>
              <x14:cfvo type="formula">
                <xm:f>$D$15*$D$15/$B$15</xm:f>
              </x14:cfvo>
              <x14:axisColor theme="0"/>
            </x14:dataBar>
          </x14:cfRule>
          <xm:sqref>D15</xm:sqref>
        </x14:conditionalFormatting>
        <x14:conditionalFormatting xmlns:xm="http://schemas.microsoft.com/office/excel/2006/main">
          <x14:cfRule type="dataBar" id="{80290C1E-14F7-477C-9819-3A8E9C6D1540}">
            <x14:dataBar minLength="0" maxLength="100" gradient="0" negativeBarColorSameAsPositive="1">
              <x14:cfvo type="num">
                <xm:f>0</xm:f>
              </x14:cfvo>
              <x14:cfvo type="formula">
                <xm:f>$D$16*$D$16/$B$16</xm:f>
              </x14:cfvo>
              <x14:axisColor theme="0"/>
            </x14:dataBar>
          </x14:cfRule>
          <xm:sqref>D16</xm:sqref>
        </x14:conditionalFormatting>
        <x14:conditionalFormatting xmlns:xm="http://schemas.microsoft.com/office/excel/2006/main">
          <x14:cfRule type="dataBar" id="{737EB81D-9733-4778-B9B2-D0D0D2A54729}">
            <x14:dataBar minLength="0" maxLength="100" gradient="0" negativeBarColorSameAsPositive="1">
              <x14:cfvo type="num">
                <xm:f>0</xm:f>
              </x14:cfvo>
              <x14:cfvo type="formula">
                <xm:f>$D$17*$D$17/$B$17</xm:f>
              </x14:cfvo>
              <x14:axisColor theme="0"/>
            </x14:dataBar>
          </x14:cfRule>
          <xm:sqref>D17</xm:sqref>
        </x14:conditionalFormatting>
        <x14:conditionalFormatting xmlns:xm="http://schemas.microsoft.com/office/excel/2006/main">
          <x14:cfRule type="dataBar" id="{628E1BFC-87D6-44A6-B98C-9F3A156BF7ED}">
            <x14:dataBar minLength="0" maxLength="100" gradient="0" negativeBarColorSameAsPositive="1">
              <x14:cfvo type="num">
                <xm:f>0</xm:f>
              </x14:cfvo>
              <x14:cfvo type="formula">
                <xm:f>$D$18*$D$18/$B$18</xm:f>
              </x14:cfvo>
              <x14:axisColor theme="0"/>
            </x14:dataBar>
          </x14:cfRule>
          <xm:sqref>D18</xm:sqref>
        </x14:conditionalFormatting>
        <x14:conditionalFormatting xmlns:xm="http://schemas.microsoft.com/office/excel/2006/main">
          <x14:cfRule type="dataBar" id="{21C76257-559E-4FFC-B056-7C1A9B5C3F10}">
            <x14:dataBar minLength="0" maxLength="100" gradient="0" negativeBarColorSameAsPositive="1">
              <x14:cfvo type="num">
                <xm:f>0</xm:f>
              </x14:cfvo>
              <x14:cfvo type="formula">
                <xm:f>$D$19*$D$19/$B$19</xm:f>
              </x14:cfvo>
              <x14:axisColor theme="0"/>
            </x14:dataBar>
          </x14:cfRule>
          <xm:sqref>D19</xm:sqref>
        </x14:conditionalFormatting>
        <x14:conditionalFormatting xmlns:xm="http://schemas.microsoft.com/office/excel/2006/main">
          <x14:cfRule type="dataBar" id="{8778CC5E-31DF-47A0-9D91-7E6658DAF5F3}">
            <x14:dataBar minLength="0" maxLength="100" gradient="0" negativeBarColorSameAsPositive="1">
              <x14:cfvo type="num">
                <xm:f>0</xm:f>
              </x14:cfvo>
              <x14:cfvo type="formula">
                <xm:f>$D$20*$D$20/$B$20</xm:f>
              </x14:cfvo>
              <x14:axisColor theme="0"/>
            </x14:dataBar>
          </x14:cfRule>
          <xm:sqref>D20</xm:sqref>
        </x14:conditionalFormatting>
        <x14:conditionalFormatting xmlns:xm="http://schemas.microsoft.com/office/excel/2006/main">
          <x14:cfRule type="dataBar" id="{44EB37E3-85C5-4A56-B875-86EF64E2CB82}">
            <x14:dataBar minLength="0" maxLength="100" gradient="0" negativeBarColorSameAsPositive="1">
              <x14:cfvo type="num">
                <xm:f>0</xm:f>
              </x14:cfvo>
              <x14:cfvo type="formula">
                <xm:f>$D$21*$D$21/$B$21</xm:f>
              </x14:cfvo>
              <x14:axisColor theme="0"/>
            </x14:dataBar>
          </x14:cfRule>
          <xm:sqref>D21</xm:sqref>
        </x14:conditionalFormatting>
        <x14:conditionalFormatting xmlns:xm="http://schemas.microsoft.com/office/excel/2006/main">
          <x14:cfRule type="dataBar" id="{53499520-6E34-4F70-B41D-F9505EB8401B}">
            <x14:dataBar minLength="0" maxLength="100" gradient="0" negativeBarColorSameAsPositive="1">
              <x14:cfvo type="num">
                <xm:f>0</xm:f>
              </x14:cfvo>
              <x14:cfvo type="formula">
                <xm:f>$D$22*$D$22/$B$22</xm:f>
              </x14:cfvo>
              <x14:axisColor theme="0"/>
            </x14:dataBar>
          </x14:cfRule>
          <xm:sqref>D22</xm:sqref>
        </x14:conditionalFormatting>
        <x14:conditionalFormatting xmlns:xm="http://schemas.microsoft.com/office/excel/2006/main">
          <x14:cfRule type="dataBar" id="{CF25A6B5-E536-4F2D-83C5-CA5CB5E1481F}">
            <x14:dataBar minLength="0" maxLength="100" gradient="0" negativeBarColorSameAsPositive="1">
              <x14:cfvo type="num">
                <xm:f>0</xm:f>
              </x14:cfvo>
              <x14:cfvo type="formula">
                <xm:f>$D$23*$D$23/$B$23</xm:f>
              </x14:cfvo>
              <x14:axisColor theme="0"/>
            </x14:dataBar>
          </x14:cfRule>
          <xm:sqref>D23</xm:sqref>
        </x14:conditionalFormatting>
        <x14:conditionalFormatting xmlns:xm="http://schemas.microsoft.com/office/excel/2006/main">
          <x14:cfRule type="dataBar" id="{38E46C0E-280A-4691-ADB6-796B32FAC891}">
            <x14:dataBar minLength="0" maxLength="100" gradient="0" negativeBarColorSameAsPositive="1">
              <x14:cfvo type="num">
                <xm:f>0</xm:f>
              </x14:cfvo>
              <x14:cfvo type="formula">
                <xm:f>$D$24*$D$24/$B$24</xm:f>
              </x14:cfvo>
              <x14:axisColor theme="0"/>
            </x14:dataBar>
          </x14:cfRule>
          <xm:sqref>D24</xm:sqref>
        </x14:conditionalFormatting>
        <x14:conditionalFormatting xmlns:xm="http://schemas.microsoft.com/office/excel/2006/main">
          <x14:cfRule type="dataBar" id="{7775AA80-11D2-4D30-876C-DC9349EDD51E}">
            <x14:dataBar minLength="0" maxLength="100" gradient="0" negativeBarColorSameAsPositive="1">
              <x14:cfvo type="num">
                <xm:f>0</xm:f>
              </x14:cfvo>
              <x14:cfvo type="formula">
                <xm:f>$D$25*$D$25/$B$25</xm:f>
              </x14:cfvo>
              <x14:axisColor theme="0"/>
            </x14:dataBar>
          </x14:cfRule>
          <xm:sqref>D25</xm:sqref>
        </x14:conditionalFormatting>
        <x14:conditionalFormatting xmlns:xm="http://schemas.microsoft.com/office/excel/2006/main">
          <x14:cfRule type="dataBar" id="{77741A5C-2CFB-492C-A29A-DDB14C4DE5A8}">
            <x14:dataBar minLength="0" maxLength="100" gradient="0" negativeBarColorSameAsPositive="1">
              <x14:cfvo type="num">
                <xm:f>0</xm:f>
              </x14:cfvo>
              <x14:cfvo type="formula">
                <xm:f>$D$26*$D$26/$B$26</xm:f>
              </x14:cfvo>
              <x14:axisColor theme="0"/>
            </x14:dataBar>
          </x14:cfRule>
          <xm:sqref>D26</xm:sqref>
        </x14:conditionalFormatting>
        <x14:conditionalFormatting xmlns:xm="http://schemas.microsoft.com/office/excel/2006/main">
          <x14:cfRule type="dataBar" id="{5D5662A3-F471-42AD-83A8-41133BEC6A4D}">
            <x14:dataBar minLength="0" maxLength="100" gradient="0" negativeBarColorSameAsPositive="1">
              <x14:cfvo type="num">
                <xm:f>0</xm:f>
              </x14:cfvo>
              <x14:cfvo type="formula">
                <xm:f>$D$27*$D$27/$B$27</xm:f>
              </x14:cfvo>
              <x14:axisColor theme="0"/>
            </x14:dataBar>
          </x14:cfRule>
          <xm:sqref>D27</xm:sqref>
        </x14:conditionalFormatting>
        <x14:conditionalFormatting xmlns:xm="http://schemas.microsoft.com/office/excel/2006/main">
          <x14:cfRule type="dataBar" id="{F3415A80-6122-49B5-A22C-9C0D0CB32FC5}">
            <x14:dataBar minLength="0" maxLength="100" gradient="0" negativeBarColorSameAsPositive="1">
              <x14:cfvo type="num">
                <xm:f>0</xm:f>
              </x14:cfvo>
              <x14:cfvo type="formula">
                <xm:f>$D$28*$D$28/$B$28</xm:f>
              </x14:cfvo>
              <x14:axisColor theme="0"/>
            </x14:dataBar>
          </x14:cfRule>
          <xm:sqref>D28</xm:sqref>
        </x14:conditionalFormatting>
        <x14:conditionalFormatting xmlns:xm="http://schemas.microsoft.com/office/excel/2006/main">
          <x14:cfRule type="dataBar" id="{5AC528F2-6EC8-4009-8522-4D2AEE4921A1}">
            <x14:dataBar minLength="0" maxLength="100" gradient="0" negativeBarColorSameAsPositive="1">
              <x14:cfvo type="num">
                <xm:f>0</xm:f>
              </x14:cfvo>
              <x14:cfvo type="formula">
                <xm:f>$D$29*$D$29/$B$29</xm:f>
              </x14:cfvo>
              <x14:axisColor theme="0"/>
            </x14:dataBar>
          </x14:cfRule>
          <xm:sqref>D29</xm:sqref>
        </x14:conditionalFormatting>
        <x14:conditionalFormatting xmlns:xm="http://schemas.microsoft.com/office/excel/2006/main">
          <x14:cfRule type="dataBar" id="{139AFCC4-4A7D-4574-8569-97D003A92269}">
            <x14:dataBar minLength="0" maxLength="100" gradient="0" negativeBarColorSameAsPositive="1">
              <x14:cfvo type="num">
                <xm:f>0</xm:f>
              </x14:cfvo>
              <x14:cfvo type="formula">
                <xm:f>$D$30*$D$30/$B$30</xm:f>
              </x14:cfvo>
              <x14:axisColor theme="0"/>
            </x14:dataBar>
          </x14:cfRule>
          <xm:sqref>D30</xm:sqref>
        </x14:conditionalFormatting>
        <x14:conditionalFormatting xmlns:xm="http://schemas.microsoft.com/office/excel/2006/main">
          <x14:cfRule type="dataBar" id="{D7ED674D-7596-4E5C-B929-1FDAC1937A30}">
            <x14:dataBar minLength="0" maxLength="100" gradient="0" negativeBarColorSameAsPositive="1">
              <x14:cfvo type="num">
                <xm:f>0</xm:f>
              </x14:cfvo>
              <x14:cfvo type="formula">
                <xm:f>$D$31*$D$31/$B$31</xm:f>
              </x14:cfvo>
              <x14:axisColor theme="0"/>
            </x14:dataBar>
          </x14:cfRule>
          <xm:sqref>D31</xm:sqref>
        </x14:conditionalFormatting>
        <x14:conditionalFormatting xmlns:xm="http://schemas.microsoft.com/office/excel/2006/main">
          <x14:cfRule type="dataBar" id="{641091EB-FB6F-44BB-BA5B-3978D4D152F0}">
            <x14:dataBar minLength="0" maxLength="100" gradient="0" negativeBarColorSameAsPositive="1">
              <x14:cfvo type="num">
                <xm:f>0</xm:f>
              </x14:cfvo>
              <x14:cfvo type="formula">
                <xm:f>$D$32*$D$32/$B$32</xm:f>
              </x14:cfvo>
              <x14:axisColor theme="0"/>
            </x14:dataBar>
          </x14:cfRule>
          <xm:sqref>D32</xm:sqref>
        </x14:conditionalFormatting>
        <x14:conditionalFormatting xmlns:xm="http://schemas.microsoft.com/office/excel/2006/main">
          <x14:cfRule type="dataBar" id="{3890BFA3-E7E6-4948-BD28-AF09205271AD}">
            <x14:dataBar minLength="0" maxLength="100" gradient="0" negativeBarColorSameAsPositive="1">
              <x14:cfvo type="num">
                <xm:f>0</xm:f>
              </x14:cfvo>
              <x14:cfvo type="formula">
                <xm:f>$D$33*$D$33/$B$33</xm:f>
              </x14:cfvo>
              <x14:axisColor theme="0"/>
            </x14:dataBar>
          </x14:cfRule>
          <xm:sqref>D33</xm:sqref>
        </x14:conditionalFormatting>
        <x14:conditionalFormatting xmlns:xm="http://schemas.microsoft.com/office/excel/2006/main">
          <x14:cfRule type="dataBar" id="{3E9A4727-12C9-4769-A171-A479A3F454F7}">
            <x14:dataBar minLength="0" maxLength="100" gradient="0" negativeBarColorSameAsPositive="1">
              <x14:cfvo type="num">
                <xm:f>0</xm:f>
              </x14:cfvo>
              <x14:cfvo type="formula">
                <xm:f>$D$34*$D$34/$B$34</xm:f>
              </x14:cfvo>
              <x14:axisColor theme="0"/>
            </x14:dataBar>
          </x14:cfRule>
          <xm:sqref>D34</xm:sqref>
        </x14:conditionalFormatting>
        <x14:conditionalFormatting xmlns:xm="http://schemas.microsoft.com/office/excel/2006/main">
          <x14:cfRule type="dataBar" id="{05DCE888-E8A8-4265-8AAC-1BA1803E2595}">
            <x14:dataBar minLength="0" maxLength="100" gradient="0" negativeBarColorSameAsPositive="1">
              <x14:cfvo type="num">
                <xm:f>0</xm:f>
              </x14:cfvo>
              <x14:cfvo type="formula">
                <xm:f>$D$35*$D$35/$B$35</xm:f>
              </x14:cfvo>
              <x14:axisColor theme="0"/>
            </x14:dataBar>
          </x14:cfRule>
          <xm:sqref>D35</xm:sqref>
        </x14:conditionalFormatting>
        <x14:conditionalFormatting xmlns:xm="http://schemas.microsoft.com/office/excel/2006/main">
          <x14:cfRule type="dataBar" id="{E49B8ECE-C394-4830-BF70-423B5C9679A2}">
            <x14:dataBar minLength="0" maxLength="100" gradient="0" negativeBarColorSameAsPositive="1">
              <x14:cfvo type="num">
                <xm:f>0</xm:f>
              </x14:cfvo>
              <x14:cfvo type="formula">
                <xm:f>$D$36*$D$36/$B$36</xm:f>
              </x14:cfvo>
              <x14:axisColor theme="0"/>
            </x14:dataBar>
          </x14:cfRule>
          <xm:sqref>D36</xm:sqref>
        </x14:conditionalFormatting>
        <x14:conditionalFormatting xmlns:xm="http://schemas.microsoft.com/office/excel/2006/main">
          <x14:cfRule type="dataBar" id="{9EB82691-97DF-4B8E-88BD-BC104C11C7A0}">
            <x14:dataBar minLength="0" maxLength="100" gradient="0" negativeBarColorSameAsPositive="1">
              <x14:cfvo type="num">
                <xm:f>0</xm:f>
              </x14:cfvo>
              <x14:cfvo type="formula">
                <xm:f>$D$45*$D$45/$B$45</xm:f>
              </x14:cfvo>
              <x14:axisColor theme="0"/>
            </x14:dataBar>
          </x14:cfRule>
          <xm:sqref>D45</xm:sqref>
        </x14:conditionalFormatting>
        <x14:conditionalFormatting xmlns:xm="http://schemas.microsoft.com/office/excel/2006/main">
          <x14:cfRule type="dataBar" id="{FAC273E2-81B6-4135-8C3E-BFA3E2A7AB64}">
            <x14:dataBar minLength="0" maxLength="100" gradient="0" negativeBarColorSameAsPositive="1">
              <x14:cfvo type="num">
                <xm:f>0</xm:f>
              </x14:cfvo>
              <x14:cfvo type="formula">
                <xm:f>$D$46*$D$46/$B$46</xm:f>
              </x14:cfvo>
              <x14:axisColor theme="0"/>
            </x14:dataBar>
          </x14:cfRule>
          <xm:sqref>D46</xm:sqref>
        </x14:conditionalFormatting>
        <x14:conditionalFormatting xmlns:xm="http://schemas.microsoft.com/office/excel/2006/main">
          <x14:cfRule type="dataBar" id="{BD1E546E-DD49-43EB-ABDE-2D7051B380D5}">
            <x14:dataBar minLength="0" maxLength="100" gradient="0" negativeBarColorSameAsPositive="1">
              <x14:cfvo type="num">
                <xm:f>0</xm:f>
              </x14:cfvo>
              <x14:cfvo type="formula">
                <xm:f>$D$47*$D$47/$B$47</xm:f>
              </x14:cfvo>
              <x14:axisColor theme="0"/>
            </x14:dataBar>
          </x14:cfRule>
          <xm:sqref>D47</xm:sqref>
        </x14:conditionalFormatting>
        <x14:conditionalFormatting xmlns:xm="http://schemas.microsoft.com/office/excel/2006/main">
          <x14:cfRule type="dataBar" id="{951A164A-6E32-4D17-A31B-995C48BAEF3D}">
            <x14:dataBar minLength="0" maxLength="100" gradient="0" negativeBarColorSameAsPositive="1">
              <x14:cfvo type="num">
                <xm:f>0</xm:f>
              </x14:cfvo>
              <x14:cfvo type="formula">
                <xm:f>$D$48*$D$48/$B$48</xm:f>
              </x14:cfvo>
              <x14:axisColor theme="0"/>
            </x14:dataBar>
          </x14:cfRule>
          <xm:sqref>D48</xm:sqref>
        </x14:conditionalFormatting>
        <x14:conditionalFormatting xmlns:xm="http://schemas.microsoft.com/office/excel/2006/main">
          <x14:cfRule type="dataBar" id="{8F04BF68-3F1A-4109-99A7-7D5334F3F95F}">
            <x14:dataBar minLength="0" maxLength="100" gradient="0" negativeBarColorSameAsPositive="1">
              <x14:cfvo type="num">
                <xm:f>0</xm:f>
              </x14:cfvo>
              <x14:cfvo type="formula">
                <xm:f>$D$49*$D$49/$B$49</xm:f>
              </x14:cfvo>
              <x14:axisColor theme="0"/>
            </x14:dataBar>
          </x14:cfRule>
          <xm:sqref>D49</xm:sqref>
        </x14:conditionalFormatting>
        <x14:conditionalFormatting xmlns:xm="http://schemas.microsoft.com/office/excel/2006/main">
          <x14:cfRule type="dataBar" id="{930E8EC7-DD9E-4646-8141-01CB3F32DA3E}">
            <x14:dataBar minLength="0" maxLength="100" gradient="0" negativeBarColorSameAsPositive="1">
              <x14:cfvo type="num">
                <xm:f>0</xm:f>
              </x14:cfvo>
              <x14:cfvo type="formula">
                <xm:f>$D$50*$D$50/$B$50</xm:f>
              </x14:cfvo>
              <x14:axisColor theme="0"/>
            </x14:dataBar>
          </x14:cfRule>
          <xm:sqref>D50</xm:sqref>
        </x14:conditionalFormatting>
        <x14:conditionalFormatting xmlns:xm="http://schemas.microsoft.com/office/excel/2006/main">
          <x14:cfRule type="dataBar" id="{C47575C2-8383-460A-ADFD-DED7D6C137D7}">
            <x14:dataBar minLength="0" maxLength="100" gradient="0" negativeBarColorSameAsPositive="1">
              <x14:cfvo type="num">
                <xm:f>0</xm:f>
              </x14:cfvo>
              <x14:cfvo type="formula">
                <xm:f>$D$51*$D$51/$B$51</xm:f>
              </x14:cfvo>
              <x14:axisColor theme="0"/>
            </x14:dataBar>
          </x14:cfRule>
          <xm:sqref>D51</xm:sqref>
        </x14:conditionalFormatting>
        <x14:conditionalFormatting xmlns:xm="http://schemas.microsoft.com/office/excel/2006/main">
          <x14:cfRule type="dataBar" id="{0F87A81A-056D-4CD3-9BEF-6F0126084480}">
            <x14:dataBar minLength="0" maxLength="100" gradient="0" negativeBarColorSameAsPositive="1">
              <x14:cfvo type="num">
                <xm:f>0</xm:f>
              </x14:cfvo>
              <x14:cfvo type="formula">
                <xm:f>$D$64*$D$64/$B$64</xm:f>
              </x14:cfvo>
              <x14:axisColor theme="0"/>
            </x14:dataBar>
          </x14:cfRule>
          <xm:sqref>D64</xm:sqref>
        </x14:conditionalFormatting>
        <x14:conditionalFormatting xmlns:xm="http://schemas.microsoft.com/office/excel/2006/main">
          <x14:cfRule type="dataBar" id="{6D0CADD7-AB16-4EDB-95B6-78EAD8336849}">
            <x14:dataBar minLength="0" maxLength="100" gradient="0" negativeBarColorSameAsPositive="1">
              <x14:cfvo type="num">
                <xm:f>0</xm:f>
              </x14:cfvo>
              <x14:cfvo type="formula">
                <xm:f>$D$65*$D$65/$B$65</xm:f>
              </x14:cfvo>
              <x14:axisColor theme="0"/>
            </x14:dataBar>
          </x14:cfRule>
          <xm:sqref>D65</xm:sqref>
        </x14:conditionalFormatting>
        <x14:conditionalFormatting xmlns:xm="http://schemas.microsoft.com/office/excel/2006/main">
          <x14:cfRule type="dataBar" id="{C9D2C5AA-8B26-4AB7-AB95-003AD15EB2F2}">
            <x14:dataBar minLength="0" maxLength="100" gradient="0" negativeBarColorSameAsPositive="1">
              <x14:cfvo type="num">
                <xm:f>0</xm:f>
              </x14:cfvo>
              <x14:cfvo type="formula">
                <xm:f>$D$66*$D$66/$B$66</xm:f>
              </x14:cfvo>
              <x14:axisColor theme="0"/>
            </x14:dataBar>
          </x14:cfRule>
          <xm:sqref>D66</xm:sqref>
        </x14:conditionalFormatting>
        <x14:conditionalFormatting xmlns:xm="http://schemas.microsoft.com/office/excel/2006/main">
          <x14:cfRule type="dataBar" id="{44BE7427-4DD9-4417-8FF6-D0B6D1EA5F0C}">
            <x14:dataBar minLength="0" maxLength="100" gradient="0" negativeBarColorSameAsPositive="1">
              <x14:cfvo type="num">
                <xm:f>0</xm:f>
              </x14:cfvo>
              <x14:cfvo type="formula">
                <xm:f>$D$67*$D$67/$B$67</xm:f>
              </x14:cfvo>
              <x14:axisColor theme="0"/>
            </x14:dataBar>
          </x14:cfRule>
          <xm:sqref>D67</xm:sqref>
        </x14:conditionalFormatting>
        <x14:conditionalFormatting xmlns:xm="http://schemas.microsoft.com/office/excel/2006/main">
          <x14:cfRule type="dataBar" id="{AD67D925-B9CA-40C1-81DE-15900845521D}">
            <x14:dataBar minLength="0" maxLength="100" gradient="0" negativeBarColorSameAsPositive="1">
              <x14:cfvo type="num">
                <xm:f>0</xm:f>
              </x14:cfvo>
              <x14:cfvo type="formula">
                <xm:f>$D$68*$D$68/$B$68</xm:f>
              </x14:cfvo>
              <x14:axisColor theme="0"/>
            </x14:dataBar>
          </x14:cfRule>
          <xm:sqref>D68</xm:sqref>
        </x14:conditionalFormatting>
        <x14:conditionalFormatting xmlns:xm="http://schemas.microsoft.com/office/excel/2006/main">
          <x14:cfRule type="dataBar" id="{74868886-34B7-407F-A834-5651B4B8037A}">
            <x14:dataBar minLength="0" maxLength="100" gradient="0" negativeBarColorSameAsPositive="1">
              <x14:cfvo type="num">
                <xm:f>0</xm:f>
              </x14:cfvo>
              <x14:cfvo type="formula">
                <xm:f>$D$69*$D$69/$B$69</xm:f>
              </x14:cfvo>
              <x14:axisColor theme="0"/>
            </x14:dataBar>
          </x14:cfRule>
          <xm:sqref>D69</xm:sqref>
        </x14:conditionalFormatting>
        <x14:conditionalFormatting xmlns:xm="http://schemas.microsoft.com/office/excel/2006/main">
          <x14:cfRule type="dataBar" id="{9C7E57E3-7608-4E3C-8E2D-5E9025C00AFA}">
            <x14:dataBar minLength="0" maxLength="100" gradient="0" negativeBarColorSameAsPositive="1">
              <x14:cfvo type="num">
                <xm:f>0</xm:f>
              </x14:cfvo>
              <x14:cfvo type="formula">
                <xm:f>$H$6*$H$6/$F$6</xm:f>
              </x14:cfvo>
              <x14:axisColor theme="0"/>
            </x14:dataBar>
          </x14:cfRule>
          <xm:sqref>H6</xm:sqref>
        </x14:conditionalFormatting>
        <x14:conditionalFormatting xmlns:xm="http://schemas.microsoft.com/office/excel/2006/main">
          <x14:cfRule type="dataBar" id="{31CE5D6E-DE79-483F-B40A-385713FE355B}">
            <x14:dataBar minLength="0" maxLength="100" gradient="0" negativeBarColorSameAsPositive="1">
              <x14:cfvo type="num">
                <xm:f>0</xm:f>
              </x14:cfvo>
              <x14:cfvo type="formula">
                <xm:f>$H$7*$H$7/$F$7</xm:f>
              </x14:cfvo>
              <x14:axisColor theme="0"/>
            </x14:dataBar>
          </x14:cfRule>
          <xm:sqref>H7</xm:sqref>
        </x14:conditionalFormatting>
        <x14:conditionalFormatting xmlns:xm="http://schemas.microsoft.com/office/excel/2006/main">
          <x14:cfRule type="dataBar" id="{B2E9FB88-C93F-44FF-8C5F-816D059F405A}">
            <x14:dataBar minLength="0" maxLength="100" gradient="0" negativeBarColorSameAsPositive="1">
              <x14:cfvo type="num">
                <xm:f>0</xm:f>
              </x14:cfvo>
              <x14:cfvo type="formula">
                <xm:f>$H$8*$H$8/$F$8</xm:f>
              </x14:cfvo>
              <x14:axisColor theme="0"/>
            </x14:dataBar>
          </x14:cfRule>
          <xm:sqref>H8</xm:sqref>
        </x14:conditionalFormatting>
        <x14:conditionalFormatting xmlns:xm="http://schemas.microsoft.com/office/excel/2006/main">
          <x14:cfRule type="dataBar" id="{FF2A13DF-22C5-4E8B-B7CA-0EE85869D440}">
            <x14:dataBar minLength="0" maxLength="100" gradient="0" negativeBarColorSameAsPositive="1">
              <x14:cfvo type="num">
                <xm:f>0</xm:f>
              </x14:cfvo>
              <x14:cfvo type="formula">
                <xm:f>$H$14*$H$14/$F$14</xm:f>
              </x14:cfvo>
              <x14:axisColor theme="0"/>
            </x14:dataBar>
          </x14:cfRule>
          <xm:sqref>H14</xm:sqref>
        </x14:conditionalFormatting>
        <x14:conditionalFormatting xmlns:xm="http://schemas.microsoft.com/office/excel/2006/main">
          <x14:cfRule type="dataBar" id="{77198F5C-1468-48AD-9F07-0833DD617C97}">
            <x14:dataBar minLength="0" maxLength="100" gradient="0" negativeBarColorSameAsPositive="1">
              <x14:cfvo type="num">
                <xm:f>0</xm:f>
              </x14:cfvo>
              <x14:cfvo type="formula">
                <xm:f>$H$15*$H$15/$F$15</xm:f>
              </x14:cfvo>
              <x14:axisColor theme="0"/>
            </x14:dataBar>
          </x14:cfRule>
          <xm:sqref>H15</xm:sqref>
        </x14:conditionalFormatting>
        <x14:conditionalFormatting xmlns:xm="http://schemas.microsoft.com/office/excel/2006/main">
          <x14:cfRule type="dataBar" id="{BA0B85BE-B1CC-4144-AA0C-A910B10ED68B}">
            <x14:dataBar minLength="0" maxLength="100" gradient="0" negativeBarColorSameAsPositive="1">
              <x14:cfvo type="num">
                <xm:f>0</xm:f>
              </x14:cfvo>
              <x14:cfvo type="formula">
                <xm:f>$H$16*$H$16/$F$16</xm:f>
              </x14:cfvo>
              <x14:axisColor theme="0"/>
            </x14:dataBar>
          </x14:cfRule>
          <xm:sqref>H16</xm:sqref>
        </x14:conditionalFormatting>
        <x14:conditionalFormatting xmlns:xm="http://schemas.microsoft.com/office/excel/2006/main">
          <x14:cfRule type="dataBar" id="{04960AA5-A0C8-4765-84DB-D76C6EAC74C6}">
            <x14:dataBar minLength="0" maxLength="100" gradient="0" negativeBarColorSameAsPositive="1">
              <x14:cfvo type="num">
                <xm:f>0</xm:f>
              </x14:cfvo>
              <x14:cfvo type="formula">
                <xm:f>$H$17*$H$17/$F$17</xm:f>
              </x14:cfvo>
              <x14:axisColor theme="0"/>
            </x14:dataBar>
          </x14:cfRule>
          <xm:sqref>H17</xm:sqref>
        </x14:conditionalFormatting>
        <x14:conditionalFormatting xmlns:xm="http://schemas.microsoft.com/office/excel/2006/main">
          <x14:cfRule type="dataBar" id="{C7349DA0-4A97-4A81-8D31-740A178AC5E9}">
            <x14:dataBar minLength="0" maxLength="100" gradient="0" negativeBarColorSameAsPositive="1">
              <x14:cfvo type="num">
                <xm:f>0</xm:f>
              </x14:cfvo>
              <x14:cfvo type="formula">
                <xm:f>$H$18*$H$18/$F$18</xm:f>
              </x14:cfvo>
              <x14:axisColor theme="0"/>
            </x14:dataBar>
          </x14:cfRule>
          <xm:sqref>H18</xm:sqref>
        </x14:conditionalFormatting>
        <x14:conditionalFormatting xmlns:xm="http://schemas.microsoft.com/office/excel/2006/main">
          <x14:cfRule type="dataBar" id="{65E56E18-62DB-4484-BBF5-A39B1F6C788B}">
            <x14:dataBar minLength="0" maxLength="100" gradient="0" negativeBarColorSameAsPositive="1">
              <x14:cfvo type="num">
                <xm:f>0</xm:f>
              </x14:cfvo>
              <x14:cfvo type="formula">
                <xm:f>$H$19*$H$19/$F$19</xm:f>
              </x14:cfvo>
              <x14:axisColor theme="0"/>
            </x14:dataBar>
          </x14:cfRule>
          <xm:sqref>H19</xm:sqref>
        </x14:conditionalFormatting>
        <x14:conditionalFormatting xmlns:xm="http://schemas.microsoft.com/office/excel/2006/main">
          <x14:cfRule type="dataBar" id="{D8DAFB1C-FCF1-4AFA-BBE7-CF6ACC241FD7}">
            <x14:dataBar minLength="0" maxLength="100" gradient="0" negativeBarColorSameAsPositive="1">
              <x14:cfvo type="num">
                <xm:f>0</xm:f>
              </x14:cfvo>
              <x14:cfvo type="formula">
                <xm:f>$H$20*$H$20/$F$20</xm:f>
              </x14:cfvo>
              <x14:axisColor theme="0"/>
            </x14:dataBar>
          </x14:cfRule>
          <xm:sqref>H20</xm:sqref>
        </x14:conditionalFormatting>
        <x14:conditionalFormatting xmlns:xm="http://schemas.microsoft.com/office/excel/2006/main">
          <x14:cfRule type="dataBar" id="{D551D4AE-C5E7-4D46-8B69-918A31C0722D}">
            <x14:dataBar minLength="0" maxLength="100" gradient="0" negativeBarColorSameAsPositive="1">
              <x14:cfvo type="num">
                <xm:f>0</xm:f>
              </x14:cfvo>
              <x14:cfvo type="formula">
                <xm:f>$H$21*$H$21/$F$21</xm:f>
              </x14:cfvo>
              <x14:axisColor theme="0"/>
            </x14:dataBar>
          </x14:cfRule>
          <xm:sqref>H21</xm:sqref>
        </x14:conditionalFormatting>
        <x14:conditionalFormatting xmlns:xm="http://schemas.microsoft.com/office/excel/2006/main">
          <x14:cfRule type="dataBar" id="{D2457C8D-087A-4D92-84C7-94E7FA781017}">
            <x14:dataBar minLength="0" maxLength="100" gradient="0" negativeBarColorSameAsPositive="1">
              <x14:cfvo type="num">
                <xm:f>0</xm:f>
              </x14:cfvo>
              <x14:cfvo type="formula">
                <xm:f>$H$22*$H$22/$F$22</xm:f>
              </x14:cfvo>
              <x14:axisColor theme="0"/>
            </x14:dataBar>
          </x14:cfRule>
          <xm:sqref>H22</xm:sqref>
        </x14:conditionalFormatting>
        <x14:conditionalFormatting xmlns:xm="http://schemas.microsoft.com/office/excel/2006/main">
          <x14:cfRule type="dataBar" id="{8F77A2AC-3F8C-4F11-81E4-97F06891D1A6}">
            <x14:dataBar minLength="0" maxLength="100" gradient="0" negativeBarColorSameAsPositive="1">
              <x14:cfvo type="num">
                <xm:f>0</xm:f>
              </x14:cfvo>
              <x14:cfvo type="formula">
                <xm:f>$H$23*$H$23/$F$23</xm:f>
              </x14:cfvo>
              <x14:axisColor theme="0"/>
            </x14:dataBar>
          </x14:cfRule>
          <xm:sqref>H23</xm:sqref>
        </x14:conditionalFormatting>
        <x14:conditionalFormatting xmlns:xm="http://schemas.microsoft.com/office/excel/2006/main">
          <x14:cfRule type="dataBar" id="{8777A403-2ADB-474D-A9AE-4A4622081C67}">
            <x14:dataBar minLength="0" maxLength="100" gradient="0" negativeBarColorSameAsPositive="1">
              <x14:cfvo type="num">
                <xm:f>0</xm:f>
              </x14:cfvo>
              <x14:cfvo type="formula">
                <xm:f>$H$24*$H$24/$F$24</xm:f>
              </x14:cfvo>
              <x14:axisColor theme="0"/>
            </x14:dataBar>
          </x14:cfRule>
          <xm:sqref>H24</xm:sqref>
        </x14:conditionalFormatting>
        <x14:conditionalFormatting xmlns:xm="http://schemas.microsoft.com/office/excel/2006/main">
          <x14:cfRule type="dataBar" id="{63688D38-C0E2-4950-BA51-5AC40677D2BC}">
            <x14:dataBar minLength="0" maxLength="100" gradient="0" negativeBarColorSameAsPositive="1">
              <x14:cfvo type="num">
                <xm:f>0</xm:f>
              </x14:cfvo>
              <x14:cfvo type="formula">
                <xm:f>$H$25*$H$25/$F$25</xm:f>
              </x14:cfvo>
              <x14:axisColor theme="0"/>
            </x14:dataBar>
          </x14:cfRule>
          <xm:sqref>H25</xm:sqref>
        </x14:conditionalFormatting>
        <x14:conditionalFormatting xmlns:xm="http://schemas.microsoft.com/office/excel/2006/main">
          <x14:cfRule type="dataBar" id="{23BE359D-06F4-47EF-B2B1-BE950F1DC0F6}">
            <x14:dataBar minLength="0" maxLength="100" gradient="0" negativeBarColorSameAsPositive="1">
              <x14:cfvo type="num">
                <xm:f>0</xm:f>
              </x14:cfvo>
              <x14:cfvo type="formula">
                <xm:f>$H$26*$H$26/$F$26</xm:f>
              </x14:cfvo>
              <x14:axisColor theme="0"/>
            </x14:dataBar>
          </x14:cfRule>
          <xm:sqref>H26</xm:sqref>
        </x14:conditionalFormatting>
        <x14:conditionalFormatting xmlns:xm="http://schemas.microsoft.com/office/excel/2006/main">
          <x14:cfRule type="dataBar" id="{52F7CF0F-8F0C-4414-8A42-47AA7D8E18F7}">
            <x14:dataBar minLength="0" maxLength="100" gradient="0" negativeBarColorSameAsPositive="1">
              <x14:cfvo type="num">
                <xm:f>0</xm:f>
              </x14:cfvo>
              <x14:cfvo type="formula">
                <xm:f>$H$27*$H$27/$F$27</xm:f>
              </x14:cfvo>
              <x14:axisColor theme="0"/>
            </x14:dataBar>
          </x14:cfRule>
          <xm:sqref>H27</xm:sqref>
        </x14:conditionalFormatting>
        <x14:conditionalFormatting xmlns:xm="http://schemas.microsoft.com/office/excel/2006/main">
          <x14:cfRule type="dataBar" id="{2E306937-12EA-412A-8929-98B80CDA9A41}">
            <x14:dataBar minLength="0" maxLength="100" gradient="0" negativeBarColorSameAsPositive="1">
              <x14:cfvo type="num">
                <xm:f>0</xm:f>
              </x14:cfvo>
              <x14:cfvo type="formula">
                <xm:f>$H$28*$H$28/$F$28</xm:f>
              </x14:cfvo>
              <x14:axisColor theme="0"/>
            </x14:dataBar>
          </x14:cfRule>
          <xm:sqref>H28</xm:sqref>
        </x14:conditionalFormatting>
        <x14:conditionalFormatting xmlns:xm="http://schemas.microsoft.com/office/excel/2006/main">
          <x14:cfRule type="dataBar" id="{6A2FB306-A176-4800-B5B1-4EC24E5F416C}">
            <x14:dataBar minLength="0" maxLength="100" gradient="0" negativeBarColorSameAsPositive="1">
              <x14:cfvo type="num">
                <xm:f>0</xm:f>
              </x14:cfvo>
              <x14:cfvo type="formula">
                <xm:f>$H$29*$H$29/$F$29</xm:f>
              </x14:cfvo>
              <x14:axisColor theme="0"/>
            </x14:dataBar>
          </x14:cfRule>
          <xm:sqref>H29</xm:sqref>
        </x14:conditionalFormatting>
        <x14:conditionalFormatting xmlns:xm="http://schemas.microsoft.com/office/excel/2006/main">
          <x14:cfRule type="dataBar" id="{384598E9-DFAC-43B5-81E3-27D1D23CBD83}">
            <x14:dataBar minLength="0" maxLength="100" gradient="0" negativeBarColorSameAsPositive="1">
              <x14:cfvo type="num">
                <xm:f>0</xm:f>
              </x14:cfvo>
              <x14:cfvo type="formula">
                <xm:f>$H$30*$H$30/$F$30</xm:f>
              </x14:cfvo>
              <x14:axisColor theme="0"/>
            </x14:dataBar>
          </x14:cfRule>
          <xm:sqref>H30</xm:sqref>
        </x14:conditionalFormatting>
        <x14:conditionalFormatting xmlns:xm="http://schemas.microsoft.com/office/excel/2006/main">
          <x14:cfRule type="dataBar" id="{F5C4C8FD-72FD-49AD-816C-E57CD48F2FAB}">
            <x14:dataBar minLength="0" maxLength="100" gradient="0" negativeBarColorSameAsPositive="1">
              <x14:cfvo type="num">
                <xm:f>0</xm:f>
              </x14:cfvo>
              <x14:cfvo type="formula">
                <xm:f>$H$31*$H$31/$F$31</xm:f>
              </x14:cfvo>
              <x14:axisColor theme="0"/>
            </x14:dataBar>
          </x14:cfRule>
          <xm:sqref>H31</xm:sqref>
        </x14:conditionalFormatting>
        <x14:conditionalFormatting xmlns:xm="http://schemas.microsoft.com/office/excel/2006/main">
          <x14:cfRule type="dataBar" id="{4D8A6FCA-FF9C-4F4A-A76B-B0269E5202E6}">
            <x14:dataBar minLength="0" maxLength="100" gradient="0" negativeBarColorSameAsPositive="1">
              <x14:cfvo type="num">
                <xm:f>0</xm:f>
              </x14:cfvo>
              <x14:cfvo type="formula">
                <xm:f>$H$32*$H$32/$F$32</xm:f>
              </x14:cfvo>
              <x14:axisColor theme="0"/>
            </x14:dataBar>
          </x14:cfRule>
          <xm:sqref>H32</xm:sqref>
        </x14:conditionalFormatting>
        <x14:conditionalFormatting xmlns:xm="http://schemas.microsoft.com/office/excel/2006/main">
          <x14:cfRule type="dataBar" id="{6E630C97-8026-44F6-8299-63CD64D47B87}">
            <x14:dataBar minLength="0" maxLength="100" gradient="0" negativeBarColorSameAsPositive="1">
              <x14:cfvo type="num">
                <xm:f>0</xm:f>
              </x14:cfvo>
              <x14:cfvo type="formula">
                <xm:f>$H$33*$H$33/$F$33</xm:f>
              </x14:cfvo>
              <x14:axisColor theme="0"/>
            </x14:dataBar>
          </x14:cfRule>
          <xm:sqref>H33</xm:sqref>
        </x14:conditionalFormatting>
        <x14:conditionalFormatting xmlns:xm="http://schemas.microsoft.com/office/excel/2006/main">
          <x14:cfRule type="dataBar" id="{597175E9-9467-4B05-BBDD-64254AF936A1}">
            <x14:dataBar minLength="0" maxLength="100" gradient="0" negativeBarColorSameAsPositive="1">
              <x14:cfvo type="num">
                <xm:f>0</xm:f>
              </x14:cfvo>
              <x14:cfvo type="formula">
                <xm:f>$H$34*$H$34/$F$34</xm:f>
              </x14:cfvo>
              <x14:axisColor theme="0"/>
            </x14:dataBar>
          </x14:cfRule>
          <xm:sqref>H34</xm:sqref>
        </x14:conditionalFormatting>
        <x14:conditionalFormatting xmlns:xm="http://schemas.microsoft.com/office/excel/2006/main">
          <x14:cfRule type="dataBar" id="{19936811-6180-4D83-ACC5-08E812600A6C}">
            <x14:dataBar minLength="0" maxLength="100" gradient="0" negativeBarColorSameAsPositive="1">
              <x14:cfvo type="num">
                <xm:f>0</xm:f>
              </x14:cfvo>
              <x14:cfvo type="formula">
                <xm:f>$H$35*$H$35/$F$35</xm:f>
              </x14:cfvo>
              <x14:axisColor theme="0"/>
            </x14:dataBar>
          </x14:cfRule>
          <xm:sqref>H35</xm:sqref>
        </x14:conditionalFormatting>
        <x14:conditionalFormatting xmlns:xm="http://schemas.microsoft.com/office/excel/2006/main">
          <x14:cfRule type="dataBar" id="{0434BF61-CC2C-4950-BD51-960189B74928}">
            <x14:dataBar minLength="0" maxLength="100" gradient="0" negativeBarColorSameAsPositive="1">
              <x14:cfvo type="num">
                <xm:f>0</xm:f>
              </x14:cfvo>
              <x14:cfvo type="formula">
                <xm:f>$H$36*$H$36/$F$36</xm:f>
              </x14:cfvo>
              <x14:axisColor theme="0"/>
            </x14:dataBar>
          </x14:cfRule>
          <xm:sqref>H36</xm:sqref>
        </x14:conditionalFormatting>
        <x14:conditionalFormatting xmlns:xm="http://schemas.microsoft.com/office/excel/2006/main">
          <x14:cfRule type="dataBar" id="{29175136-3AE0-4C59-96E6-8C0F4EB89E31}">
            <x14:dataBar minLength="0" maxLength="100" gradient="0" negativeBarColorSameAsPositive="1">
              <x14:cfvo type="num">
                <xm:f>0</xm:f>
              </x14:cfvo>
              <x14:cfvo type="formula">
                <xm:f>$H$45*$H$45/$F$45</xm:f>
              </x14:cfvo>
              <x14:axisColor theme="0"/>
            </x14:dataBar>
          </x14:cfRule>
          <xm:sqref>H45</xm:sqref>
        </x14:conditionalFormatting>
        <x14:conditionalFormatting xmlns:xm="http://schemas.microsoft.com/office/excel/2006/main">
          <x14:cfRule type="dataBar" id="{E48D5218-C22B-46B6-B1E9-2D57D7658DB3}">
            <x14:dataBar minLength="0" maxLength="100" gradient="0" negativeBarColorSameAsPositive="1">
              <x14:cfvo type="num">
                <xm:f>0</xm:f>
              </x14:cfvo>
              <x14:cfvo type="formula">
                <xm:f>$H$46*$H$46/$F$46</xm:f>
              </x14:cfvo>
              <x14:axisColor theme="0"/>
            </x14:dataBar>
          </x14:cfRule>
          <xm:sqref>H46</xm:sqref>
        </x14:conditionalFormatting>
        <x14:conditionalFormatting xmlns:xm="http://schemas.microsoft.com/office/excel/2006/main">
          <x14:cfRule type="dataBar" id="{7ECFBAE8-F005-4856-95A8-1BBEEF2EE0FB}">
            <x14:dataBar minLength="0" maxLength="100" gradient="0" negativeBarColorSameAsPositive="1">
              <x14:cfvo type="num">
                <xm:f>0</xm:f>
              </x14:cfvo>
              <x14:cfvo type="formula">
                <xm:f>$H$47*$H$47/$F$47</xm:f>
              </x14:cfvo>
              <x14:axisColor theme="0"/>
            </x14:dataBar>
          </x14:cfRule>
          <xm:sqref>H47</xm:sqref>
        </x14:conditionalFormatting>
        <x14:conditionalFormatting xmlns:xm="http://schemas.microsoft.com/office/excel/2006/main">
          <x14:cfRule type="dataBar" id="{FD1F7028-0EF9-4701-8B10-DC7EDC278ED5}">
            <x14:dataBar minLength="0" maxLength="100" gradient="0" negativeBarColorSameAsPositive="1">
              <x14:cfvo type="num">
                <xm:f>0</xm:f>
              </x14:cfvo>
              <x14:cfvo type="formula">
                <xm:f>$H$48*$H$48/$F$48</xm:f>
              </x14:cfvo>
              <x14:axisColor theme="0"/>
            </x14:dataBar>
          </x14:cfRule>
          <xm:sqref>H48</xm:sqref>
        </x14:conditionalFormatting>
        <x14:conditionalFormatting xmlns:xm="http://schemas.microsoft.com/office/excel/2006/main">
          <x14:cfRule type="dataBar" id="{842E86BC-3F45-49ED-83D7-D60DE355D462}">
            <x14:dataBar minLength="0" maxLength="100" gradient="0" negativeBarColorSameAsPositive="1">
              <x14:cfvo type="num">
                <xm:f>0</xm:f>
              </x14:cfvo>
              <x14:cfvo type="formula">
                <xm:f>$H$49*$H$49/$F$49</xm:f>
              </x14:cfvo>
              <x14:axisColor theme="0"/>
            </x14:dataBar>
          </x14:cfRule>
          <xm:sqref>H49</xm:sqref>
        </x14:conditionalFormatting>
        <x14:conditionalFormatting xmlns:xm="http://schemas.microsoft.com/office/excel/2006/main">
          <x14:cfRule type="dataBar" id="{E0D7BD4A-44AB-49BA-9C56-F3D264A7D1FF}">
            <x14:dataBar minLength="0" maxLength="100" gradient="0" negativeBarColorSameAsPositive="1">
              <x14:cfvo type="num">
                <xm:f>0</xm:f>
              </x14:cfvo>
              <x14:cfvo type="formula">
                <xm:f>$H$50*$H$50/$F$50</xm:f>
              </x14:cfvo>
              <x14:axisColor theme="0"/>
            </x14:dataBar>
          </x14:cfRule>
          <xm:sqref>H50</xm:sqref>
        </x14:conditionalFormatting>
        <x14:conditionalFormatting xmlns:xm="http://schemas.microsoft.com/office/excel/2006/main">
          <x14:cfRule type="dataBar" id="{9FD4D540-F973-4292-94CD-6935416A9A45}">
            <x14:dataBar minLength="0" maxLength="100" gradient="0" negativeBarColorSameAsPositive="1">
              <x14:cfvo type="num">
                <xm:f>0</xm:f>
              </x14:cfvo>
              <x14:cfvo type="formula">
                <xm:f>$H$51*$H$51/$F$51</xm:f>
              </x14:cfvo>
              <x14:axisColor theme="0"/>
            </x14:dataBar>
          </x14:cfRule>
          <xm:sqref>H51</xm:sqref>
        </x14:conditionalFormatting>
        <x14:conditionalFormatting xmlns:xm="http://schemas.microsoft.com/office/excel/2006/main">
          <x14:cfRule type="dataBar" id="{1985288E-9558-4483-8898-FF8916D358E3}">
            <x14:dataBar minLength="0" maxLength="100" gradient="0" negativeBarColorSameAsPositive="1">
              <x14:cfvo type="num">
                <xm:f>0</xm:f>
              </x14:cfvo>
              <x14:cfvo type="formula">
                <xm:f>$H$64*$H$64/$F$64</xm:f>
              </x14:cfvo>
              <x14:axisColor theme="0"/>
            </x14:dataBar>
          </x14:cfRule>
          <xm:sqref>H64</xm:sqref>
        </x14:conditionalFormatting>
        <x14:conditionalFormatting xmlns:xm="http://schemas.microsoft.com/office/excel/2006/main">
          <x14:cfRule type="dataBar" id="{45AD1A27-A9D1-4AF2-9CA4-AC47B0B87A1A}">
            <x14:dataBar minLength="0" maxLength="100" gradient="0" negativeBarColorSameAsPositive="1">
              <x14:cfvo type="num">
                <xm:f>0</xm:f>
              </x14:cfvo>
              <x14:cfvo type="formula">
                <xm:f>$H$65*$H$65/$F$65</xm:f>
              </x14:cfvo>
              <x14:axisColor theme="0"/>
            </x14:dataBar>
          </x14:cfRule>
          <xm:sqref>H65</xm:sqref>
        </x14:conditionalFormatting>
        <x14:conditionalFormatting xmlns:xm="http://schemas.microsoft.com/office/excel/2006/main">
          <x14:cfRule type="dataBar" id="{AD0505E9-2660-4767-B253-3EAB72D55312}">
            <x14:dataBar minLength="0" maxLength="100" gradient="0" negativeBarColorSameAsPositive="1">
              <x14:cfvo type="num">
                <xm:f>0</xm:f>
              </x14:cfvo>
              <x14:cfvo type="formula">
                <xm:f>$H$66*$H$66/$F$66</xm:f>
              </x14:cfvo>
              <x14:axisColor theme="0"/>
            </x14:dataBar>
          </x14:cfRule>
          <xm:sqref>H66</xm:sqref>
        </x14:conditionalFormatting>
        <x14:conditionalFormatting xmlns:xm="http://schemas.microsoft.com/office/excel/2006/main">
          <x14:cfRule type="dataBar" id="{D54A9053-9601-4D5F-A768-BD3F414A53C9}">
            <x14:dataBar minLength="0" maxLength="100" gradient="0" negativeBarColorSameAsPositive="1">
              <x14:cfvo type="num">
                <xm:f>0</xm:f>
              </x14:cfvo>
              <x14:cfvo type="formula">
                <xm:f>$H$67*$H$67/$F$67</xm:f>
              </x14:cfvo>
              <x14:axisColor theme="0"/>
            </x14:dataBar>
          </x14:cfRule>
          <xm:sqref>H67</xm:sqref>
        </x14:conditionalFormatting>
        <x14:conditionalFormatting xmlns:xm="http://schemas.microsoft.com/office/excel/2006/main">
          <x14:cfRule type="dataBar" id="{978DD4DE-6F9E-4AE5-A12E-0461B5552A24}">
            <x14:dataBar minLength="0" maxLength="100" gradient="0" negativeBarColorSameAsPositive="1">
              <x14:cfvo type="num">
                <xm:f>0</xm:f>
              </x14:cfvo>
              <x14:cfvo type="formula">
                <xm:f>$H$68*$H$68/$F$68</xm:f>
              </x14:cfvo>
              <x14:axisColor theme="0"/>
            </x14:dataBar>
          </x14:cfRule>
          <xm:sqref>H68</xm:sqref>
        </x14:conditionalFormatting>
        <x14:conditionalFormatting xmlns:xm="http://schemas.microsoft.com/office/excel/2006/main">
          <x14:cfRule type="dataBar" id="{8BC48B73-2B1B-42AA-8F2C-7761E81B7134}">
            <x14:dataBar minLength="0" maxLength="100" gradient="0" negativeBarColorSameAsPositive="1">
              <x14:cfvo type="num">
                <xm:f>0</xm:f>
              </x14:cfvo>
              <x14:cfvo type="formula">
                <xm:f>$H$69*$H$69/$F$69</xm:f>
              </x14:cfvo>
              <x14:axisColor theme="0"/>
            </x14:dataBar>
          </x14:cfRule>
          <xm:sqref>H69</xm:sqref>
        </x14:conditionalFormatting>
        <x14:conditionalFormatting xmlns:xm="http://schemas.microsoft.com/office/excel/2006/main">
          <x14:cfRule type="dataBar" id="{4463AF1F-9C65-458E-A11E-FCC5E723FE28}">
            <x14:dataBar minLength="0" maxLength="100" gradient="0" negativeBarColorSameAsPositive="1">
              <x14:cfvo type="num">
                <xm:f>0</xm:f>
              </x14:cfvo>
              <x14:cfvo type="formula">
                <xm:f>$D$9*$D$9/$B$9</xm:f>
              </x14:cfvo>
              <x14:axisColor theme="0"/>
            </x14:dataBar>
          </x14:cfRule>
          <xm:sqref>D9</xm:sqref>
        </x14:conditionalFormatting>
        <x14:conditionalFormatting xmlns:xm="http://schemas.microsoft.com/office/excel/2006/main">
          <x14:cfRule type="dataBar" id="{F7F53D35-4A40-4734-B0BC-ADA39F2C9FDA}">
            <x14:dataBar minLength="0" maxLength="100" gradient="0" negativeBarColorSameAsPositive="1">
              <x14:cfvo type="num">
                <xm:f>0</xm:f>
              </x14:cfvo>
              <x14:cfvo type="formula">
                <xm:f>$H$9*$H$9/$F$9</xm:f>
              </x14:cfvo>
              <x14:axisColor theme="0"/>
            </x14:dataBar>
          </x14:cfRule>
          <xm:sqref>H9</xm:sqref>
        </x14:conditionalFormatting>
        <x14:conditionalFormatting xmlns:xm="http://schemas.microsoft.com/office/excel/2006/main">
          <x14:cfRule type="dataBar" id="{91DE62CF-2E33-4400-A4AD-82676BF8BA38}">
            <x14:dataBar minLength="0" maxLength="100" gradient="0" negativeBarColorSameAsPositive="1">
              <x14:cfvo type="num">
                <xm:f>0</xm:f>
              </x14:cfvo>
              <x14:cfvo type="formula">
                <xm:f>$D$10*$D$10/$B$10</xm:f>
              </x14:cfvo>
              <x14:axisColor theme="0"/>
            </x14:dataBar>
          </x14:cfRule>
          <xm:sqref>D10</xm:sqref>
        </x14:conditionalFormatting>
        <x14:conditionalFormatting xmlns:xm="http://schemas.microsoft.com/office/excel/2006/main">
          <x14:cfRule type="dataBar" id="{90C5F414-9942-41EC-A205-4B01E549B52B}">
            <x14:dataBar minLength="0" maxLength="100" gradient="0" negativeBarColorSameAsPositive="1">
              <x14:cfvo type="num">
                <xm:f>0</xm:f>
              </x14:cfvo>
              <x14:cfvo type="formula">
                <xm:f>$H$10*$H$10/$F$10</xm:f>
              </x14:cfvo>
              <x14:axisColor theme="0"/>
            </x14:dataBar>
          </x14:cfRule>
          <xm:sqref>H10</xm:sqref>
        </x14:conditionalFormatting>
        <x14:conditionalFormatting xmlns:xm="http://schemas.microsoft.com/office/excel/2006/main">
          <x14:cfRule type="dataBar" id="{820300A5-AD65-4067-BBD2-CA86397D3FCE}">
            <x14:dataBar minLength="0" maxLength="100" gradient="0" negativeBarColorSameAsPositive="1">
              <x14:cfvo type="num">
                <xm:f>0</xm:f>
              </x14:cfvo>
              <x14:cfvo type="formula">
                <xm:f>$D$37*$D$37/$B$37</xm:f>
              </x14:cfvo>
              <x14:axisColor theme="0"/>
            </x14:dataBar>
          </x14:cfRule>
          <xm:sqref>D37</xm:sqref>
        </x14:conditionalFormatting>
        <x14:conditionalFormatting xmlns:xm="http://schemas.microsoft.com/office/excel/2006/main">
          <x14:cfRule type="dataBar" id="{A245FC3E-3004-4983-B4DC-17218B1AD6B0}">
            <x14:dataBar minLength="0" maxLength="100" gradient="0" negativeBarColorSameAsPositive="1">
              <x14:cfvo type="num">
                <xm:f>0</xm:f>
              </x14:cfvo>
              <x14:cfvo type="formula">
                <xm:f>$H$37*$H$37/$F$37</xm:f>
              </x14:cfvo>
              <x14:axisColor theme="0"/>
            </x14:dataBar>
          </x14:cfRule>
          <xm:sqref>H37</xm:sqref>
        </x14:conditionalFormatting>
        <x14:conditionalFormatting xmlns:xm="http://schemas.microsoft.com/office/excel/2006/main">
          <x14:cfRule type="dataBar" id="{D8117331-0BB2-4F1F-A5B3-F0ABCA6C6E15}">
            <x14:dataBar minLength="0" maxLength="100" gradient="0" negativeBarColorSameAsPositive="1">
              <x14:cfvo type="num">
                <xm:f>0</xm:f>
              </x14:cfvo>
              <x14:cfvo type="formula">
                <xm:f>$D$38*$D$38/$B$38</xm:f>
              </x14:cfvo>
              <x14:axisColor theme="0"/>
            </x14:dataBar>
          </x14:cfRule>
          <xm:sqref>D38</xm:sqref>
        </x14:conditionalFormatting>
        <x14:conditionalFormatting xmlns:xm="http://schemas.microsoft.com/office/excel/2006/main">
          <x14:cfRule type="dataBar" id="{BB8761EA-93EB-4122-9F4D-F236B2E79218}">
            <x14:dataBar minLength="0" maxLength="100" gradient="0" negativeBarColorSameAsPositive="1">
              <x14:cfvo type="num">
                <xm:f>0</xm:f>
              </x14:cfvo>
              <x14:cfvo type="formula">
                <xm:f>$H$38*$H$38/$F$38</xm:f>
              </x14:cfvo>
              <x14:axisColor theme="0"/>
            </x14:dataBar>
          </x14:cfRule>
          <xm:sqref>H38</xm:sqref>
        </x14:conditionalFormatting>
        <x14:conditionalFormatting xmlns:xm="http://schemas.microsoft.com/office/excel/2006/main">
          <x14:cfRule type="dataBar" id="{BA37439D-837B-4F15-8898-85AD229FEFAD}">
            <x14:dataBar minLength="0" maxLength="100" gradient="0" negativeBarColorSameAsPositive="1">
              <x14:cfvo type="num">
                <xm:f>0</xm:f>
              </x14:cfvo>
              <x14:cfvo type="formula">
                <xm:f>$D$39*$D$39/$B$39</xm:f>
              </x14:cfvo>
              <x14:axisColor theme="0"/>
            </x14:dataBar>
          </x14:cfRule>
          <xm:sqref>D39</xm:sqref>
        </x14:conditionalFormatting>
        <x14:conditionalFormatting xmlns:xm="http://schemas.microsoft.com/office/excel/2006/main">
          <x14:cfRule type="dataBar" id="{4CA6ED18-7932-48B6-924E-0E44EE6297B6}">
            <x14:dataBar minLength="0" maxLength="100" gradient="0" negativeBarColorSameAsPositive="1">
              <x14:cfvo type="num">
                <xm:f>0</xm:f>
              </x14:cfvo>
              <x14:cfvo type="formula">
                <xm:f>$H$39*$H$39/$F$39</xm:f>
              </x14:cfvo>
              <x14:axisColor theme="0"/>
            </x14:dataBar>
          </x14:cfRule>
          <xm:sqref>H39</xm:sqref>
        </x14:conditionalFormatting>
        <x14:conditionalFormatting xmlns:xm="http://schemas.microsoft.com/office/excel/2006/main">
          <x14:cfRule type="dataBar" id="{48F5C5D9-AD0E-4B16-8179-A0F48686862A}">
            <x14:dataBar minLength="0" maxLength="100" gradient="0" negativeBarColorSameAsPositive="1">
              <x14:cfvo type="num">
                <xm:f>0</xm:f>
              </x14:cfvo>
              <x14:cfvo type="formula">
                <xm:f>$D$40*$D$40/$B$40</xm:f>
              </x14:cfvo>
              <x14:axisColor theme="0"/>
            </x14:dataBar>
          </x14:cfRule>
          <xm:sqref>D40</xm:sqref>
        </x14:conditionalFormatting>
        <x14:conditionalFormatting xmlns:xm="http://schemas.microsoft.com/office/excel/2006/main">
          <x14:cfRule type="dataBar" id="{9D3D419A-765C-4430-812B-A0238EA234FA}">
            <x14:dataBar minLength="0" maxLength="100" gradient="0" negativeBarColorSameAsPositive="1">
              <x14:cfvo type="num">
                <xm:f>0</xm:f>
              </x14:cfvo>
              <x14:cfvo type="formula">
                <xm:f>$H$40*$H$40/$F$40</xm:f>
              </x14:cfvo>
              <x14:axisColor theme="0"/>
            </x14:dataBar>
          </x14:cfRule>
          <xm:sqref>H40</xm:sqref>
        </x14:conditionalFormatting>
        <x14:conditionalFormatting xmlns:xm="http://schemas.microsoft.com/office/excel/2006/main">
          <x14:cfRule type="dataBar" id="{31303AF6-BBDC-450C-84FF-D8992C085FCD}">
            <x14:dataBar minLength="0" maxLength="100" gradient="0" negativeBarColorSameAsPositive="1">
              <x14:cfvo type="num">
                <xm:f>0</xm:f>
              </x14:cfvo>
              <x14:cfvo type="formula">
                <xm:f>$D$41*$D$41/$B$41</xm:f>
              </x14:cfvo>
              <x14:axisColor theme="0"/>
            </x14:dataBar>
          </x14:cfRule>
          <xm:sqref>D41</xm:sqref>
        </x14:conditionalFormatting>
        <x14:conditionalFormatting xmlns:xm="http://schemas.microsoft.com/office/excel/2006/main">
          <x14:cfRule type="dataBar" id="{5BC35026-1250-4344-91DA-1325451860C4}">
            <x14:dataBar minLength="0" maxLength="100" gradient="0" negativeBarColorSameAsPositive="1">
              <x14:cfvo type="num">
                <xm:f>0</xm:f>
              </x14:cfvo>
              <x14:cfvo type="formula">
                <xm:f>$H$41*$H$41/$F$41</xm:f>
              </x14:cfvo>
              <x14:axisColor theme="0"/>
            </x14:dataBar>
          </x14:cfRule>
          <xm:sqref>H41</xm:sqref>
        </x14:conditionalFormatting>
        <x14:conditionalFormatting xmlns:xm="http://schemas.microsoft.com/office/excel/2006/main">
          <x14:cfRule type="dataBar" id="{66A6E6C5-5D56-4BB4-B1E1-D7D20BF02B9A}">
            <x14:dataBar minLength="0" maxLength="100" gradient="0" negativeBarColorSameAsPositive="1">
              <x14:cfvo type="num">
                <xm:f>0</xm:f>
              </x14:cfvo>
              <x14:cfvo type="formula">
                <xm:f>$D$42*$D$42/$B$42</xm:f>
              </x14:cfvo>
              <x14:axisColor theme="0"/>
            </x14:dataBar>
          </x14:cfRule>
          <xm:sqref>D42</xm:sqref>
        </x14:conditionalFormatting>
        <x14:conditionalFormatting xmlns:xm="http://schemas.microsoft.com/office/excel/2006/main">
          <x14:cfRule type="dataBar" id="{6A097061-9622-4A1C-A2CA-78080B7638E0}">
            <x14:dataBar minLength="0" maxLength="100" gradient="0" negativeBarColorSameAsPositive="1">
              <x14:cfvo type="num">
                <xm:f>0</xm:f>
              </x14:cfvo>
              <x14:cfvo type="formula">
                <xm:f>$H$42*$H$42/$F$42</xm:f>
              </x14:cfvo>
              <x14:axisColor theme="0"/>
            </x14:dataBar>
          </x14:cfRule>
          <xm:sqref>H42</xm:sqref>
        </x14:conditionalFormatting>
        <x14:conditionalFormatting xmlns:xm="http://schemas.microsoft.com/office/excel/2006/main">
          <x14:cfRule type="dataBar" id="{0F97A907-9B77-425D-ACEA-6286077C8BDA}">
            <x14:dataBar minLength="0" maxLength="100" gradient="0" negativeBarColorSameAsPositive="1">
              <x14:cfvo type="num">
                <xm:f>0</xm:f>
              </x14:cfvo>
              <x14:cfvo type="formula">
                <xm:f>$D$43*$D$43/$B$43</xm:f>
              </x14:cfvo>
              <x14:axisColor theme="0"/>
            </x14:dataBar>
          </x14:cfRule>
          <xm:sqref>D43</xm:sqref>
        </x14:conditionalFormatting>
        <x14:conditionalFormatting xmlns:xm="http://schemas.microsoft.com/office/excel/2006/main">
          <x14:cfRule type="dataBar" id="{72AA9519-DBCB-4BD3-A1B8-844C3C59EB4E}">
            <x14:dataBar minLength="0" maxLength="100" gradient="0" negativeBarColorSameAsPositive="1">
              <x14:cfvo type="num">
                <xm:f>0</xm:f>
              </x14:cfvo>
              <x14:cfvo type="formula">
                <xm:f>$H$43*$H$43/$F$43</xm:f>
              </x14:cfvo>
              <x14:axisColor theme="0"/>
            </x14:dataBar>
          </x14:cfRule>
          <xm:sqref>H43</xm:sqref>
        </x14:conditionalFormatting>
        <x14:conditionalFormatting xmlns:xm="http://schemas.microsoft.com/office/excel/2006/main">
          <x14:cfRule type="dataBar" id="{D7FD9ED0-F691-48DD-8A69-C2D2EE1D92DD}">
            <x14:dataBar minLength="0" maxLength="100" gradient="0" negativeBarColorSameAsPositive="1">
              <x14:cfvo type="num">
                <xm:f>0</xm:f>
              </x14:cfvo>
              <x14:cfvo type="formula">
                <xm:f>$D$44*$D$44/$B$44</xm:f>
              </x14:cfvo>
              <x14:axisColor theme="0"/>
            </x14:dataBar>
          </x14:cfRule>
          <xm:sqref>D44</xm:sqref>
        </x14:conditionalFormatting>
        <x14:conditionalFormatting xmlns:xm="http://schemas.microsoft.com/office/excel/2006/main">
          <x14:cfRule type="dataBar" id="{B5F9F6B2-7FC0-4EAA-904B-F63A2B0408E1}">
            <x14:dataBar minLength="0" maxLength="100" gradient="0" negativeBarColorSameAsPositive="1">
              <x14:cfvo type="num">
                <xm:f>0</xm:f>
              </x14:cfvo>
              <x14:cfvo type="formula">
                <xm:f>$H$44*$H$44/$F$44</xm:f>
              </x14:cfvo>
              <x14:axisColor theme="0"/>
            </x14:dataBar>
          </x14:cfRule>
          <xm:sqref>H44</xm:sqref>
        </x14:conditionalFormatting>
        <x14:conditionalFormatting xmlns:xm="http://schemas.microsoft.com/office/excel/2006/main">
          <x14:cfRule type="dataBar" id="{45B59B58-598E-4344-AF46-A54B6231148B}">
            <x14:dataBar minLength="0" maxLength="100" gradient="0" negativeBarColorSameAsPositive="1">
              <x14:cfvo type="num">
                <xm:f>0</xm:f>
              </x14:cfvo>
              <x14:cfvo type="formula">
                <xm:f>$D$52*$D$52/$B$52</xm:f>
              </x14:cfvo>
              <x14:axisColor theme="0"/>
            </x14:dataBar>
          </x14:cfRule>
          <xm:sqref>D52</xm:sqref>
        </x14:conditionalFormatting>
        <x14:conditionalFormatting xmlns:xm="http://schemas.microsoft.com/office/excel/2006/main">
          <x14:cfRule type="dataBar" id="{8C4DCDB0-D0B7-4F71-8869-7C8D97635AFF}">
            <x14:dataBar minLength="0" maxLength="100" gradient="0" negativeBarColorSameAsPositive="1">
              <x14:cfvo type="num">
                <xm:f>0</xm:f>
              </x14:cfvo>
              <x14:cfvo type="formula">
                <xm:f>$H$52*$H$52/$F$52</xm:f>
              </x14:cfvo>
              <x14:axisColor theme="0"/>
            </x14:dataBar>
          </x14:cfRule>
          <xm:sqref>H52</xm:sqref>
        </x14:conditionalFormatting>
        <x14:conditionalFormatting xmlns:xm="http://schemas.microsoft.com/office/excel/2006/main">
          <x14:cfRule type="dataBar" id="{A59E1B4F-058D-4DBE-871F-B93DD8457182}">
            <x14:dataBar minLength="0" maxLength="100" gradient="0" negativeBarColorSameAsPositive="1">
              <x14:cfvo type="num">
                <xm:f>0</xm:f>
              </x14:cfvo>
              <x14:cfvo type="formula">
                <xm:f>$D$53*$D$53/$B$53</xm:f>
              </x14:cfvo>
              <x14:axisColor theme="0"/>
            </x14:dataBar>
          </x14:cfRule>
          <xm:sqref>D53</xm:sqref>
        </x14:conditionalFormatting>
        <x14:conditionalFormatting xmlns:xm="http://schemas.microsoft.com/office/excel/2006/main">
          <x14:cfRule type="dataBar" id="{62DD238B-B5AE-493F-A4AE-F926C61C77D3}">
            <x14:dataBar minLength="0" maxLength="100" gradient="0" negativeBarColorSameAsPositive="1">
              <x14:cfvo type="num">
                <xm:f>0</xm:f>
              </x14:cfvo>
              <x14:cfvo type="formula">
                <xm:f>$H$53*$H$53/$F$53</xm:f>
              </x14:cfvo>
              <x14:axisColor theme="0"/>
            </x14:dataBar>
          </x14:cfRule>
          <xm:sqref>H53</xm:sqref>
        </x14:conditionalFormatting>
        <x14:conditionalFormatting xmlns:xm="http://schemas.microsoft.com/office/excel/2006/main">
          <x14:cfRule type="dataBar" id="{43F8BBB5-03D7-437C-80EF-FE6965FCA6A9}">
            <x14:dataBar minLength="0" maxLength="100" gradient="0" negativeBarColorSameAsPositive="1">
              <x14:cfvo type="num">
                <xm:f>0</xm:f>
              </x14:cfvo>
              <x14:cfvo type="formula">
                <xm:f>$D$54*$D$54/$B$54</xm:f>
              </x14:cfvo>
              <x14:axisColor theme="0"/>
            </x14:dataBar>
          </x14:cfRule>
          <xm:sqref>D54</xm:sqref>
        </x14:conditionalFormatting>
        <x14:conditionalFormatting xmlns:xm="http://schemas.microsoft.com/office/excel/2006/main">
          <x14:cfRule type="dataBar" id="{F7257D12-9D2B-4576-A96C-B420E5D26CCA}">
            <x14:dataBar minLength="0" maxLength="100" gradient="0" negativeBarColorSameAsPositive="1">
              <x14:cfvo type="num">
                <xm:f>0</xm:f>
              </x14:cfvo>
              <x14:cfvo type="formula">
                <xm:f>$H$54*$H$54/$F$54</xm:f>
              </x14:cfvo>
              <x14:axisColor theme="0"/>
            </x14:dataBar>
          </x14:cfRule>
          <xm:sqref>H54</xm:sqref>
        </x14:conditionalFormatting>
        <x14:conditionalFormatting xmlns:xm="http://schemas.microsoft.com/office/excel/2006/main">
          <x14:cfRule type="dataBar" id="{89673AD4-4D56-48C3-AEF5-1DA7872FFAA1}">
            <x14:dataBar minLength="0" maxLength="100" gradient="0" negativeBarColorSameAsPositive="1">
              <x14:cfvo type="num">
                <xm:f>0</xm:f>
              </x14:cfvo>
              <x14:cfvo type="formula">
                <xm:f>$D$55*$D$55/$B$55</xm:f>
              </x14:cfvo>
              <x14:axisColor theme="0"/>
            </x14:dataBar>
          </x14:cfRule>
          <xm:sqref>D55</xm:sqref>
        </x14:conditionalFormatting>
        <x14:conditionalFormatting xmlns:xm="http://schemas.microsoft.com/office/excel/2006/main">
          <x14:cfRule type="dataBar" id="{03C5CA54-5A15-42A1-90B7-06880B98FA4E}">
            <x14:dataBar minLength="0" maxLength="100" gradient="0" negativeBarColorSameAsPositive="1">
              <x14:cfvo type="num">
                <xm:f>0</xm:f>
              </x14:cfvo>
              <x14:cfvo type="formula">
                <xm:f>$H$55*$H$55/$F$55</xm:f>
              </x14:cfvo>
              <x14:axisColor theme="0"/>
            </x14:dataBar>
          </x14:cfRule>
          <xm:sqref>H55</xm:sqref>
        </x14:conditionalFormatting>
        <x14:conditionalFormatting xmlns:xm="http://schemas.microsoft.com/office/excel/2006/main">
          <x14:cfRule type="dataBar" id="{52A04A0A-153C-4EA8-9C19-BF984732345D}">
            <x14:dataBar minLength="0" maxLength="100" gradient="0" negativeBarColorSameAsPositive="1">
              <x14:cfvo type="num">
                <xm:f>0</xm:f>
              </x14:cfvo>
              <x14:cfvo type="formula">
                <xm:f>$D$56*$D$56/$B$56</xm:f>
              </x14:cfvo>
              <x14:axisColor theme="0"/>
            </x14:dataBar>
          </x14:cfRule>
          <xm:sqref>D56</xm:sqref>
        </x14:conditionalFormatting>
        <x14:conditionalFormatting xmlns:xm="http://schemas.microsoft.com/office/excel/2006/main">
          <x14:cfRule type="dataBar" id="{48AAB825-040D-44CE-B1F0-751729523375}">
            <x14:dataBar minLength="0" maxLength="100" gradient="0" negativeBarColorSameAsPositive="1">
              <x14:cfvo type="num">
                <xm:f>0</xm:f>
              </x14:cfvo>
              <x14:cfvo type="formula">
                <xm:f>$H$56*$H$56/$F$56</xm:f>
              </x14:cfvo>
              <x14:axisColor theme="0"/>
            </x14:dataBar>
          </x14:cfRule>
          <xm:sqref>H56</xm:sqref>
        </x14:conditionalFormatting>
        <x14:conditionalFormatting xmlns:xm="http://schemas.microsoft.com/office/excel/2006/main">
          <x14:cfRule type="dataBar" id="{0A598E59-99F9-478D-A97F-3C0CA7ECBB0E}">
            <x14:dataBar minLength="0" maxLength="100" gradient="0" negativeBarColorSameAsPositive="1">
              <x14:cfvo type="num">
                <xm:f>0</xm:f>
              </x14:cfvo>
              <x14:cfvo type="formula">
                <xm:f>$D$57*$D$57/$B$57</xm:f>
              </x14:cfvo>
              <x14:axisColor theme="0"/>
            </x14:dataBar>
          </x14:cfRule>
          <xm:sqref>D57</xm:sqref>
        </x14:conditionalFormatting>
        <x14:conditionalFormatting xmlns:xm="http://schemas.microsoft.com/office/excel/2006/main">
          <x14:cfRule type="dataBar" id="{E6B385F4-E753-48FF-BB66-BDD91792ECA8}">
            <x14:dataBar minLength="0" maxLength="100" gradient="0" negativeBarColorSameAsPositive="1">
              <x14:cfvo type="num">
                <xm:f>0</xm:f>
              </x14:cfvo>
              <x14:cfvo type="formula">
                <xm:f>$H$57*$H$57/$F$57</xm:f>
              </x14:cfvo>
              <x14:axisColor theme="0"/>
            </x14:dataBar>
          </x14:cfRule>
          <xm:sqref>H57</xm:sqref>
        </x14:conditionalFormatting>
        <x14:conditionalFormatting xmlns:xm="http://schemas.microsoft.com/office/excel/2006/main">
          <x14:cfRule type="dataBar" id="{D5A09D50-21C6-499E-A21F-D8696DBE8ADD}">
            <x14:dataBar minLength="0" maxLength="100" gradient="0" negativeBarColorSameAsPositive="1">
              <x14:cfvo type="num">
                <xm:f>0</xm:f>
              </x14:cfvo>
              <x14:cfvo type="formula">
                <xm:f>$D$58*$D$58/$B$58</xm:f>
              </x14:cfvo>
              <x14:axisColor theme="0"/>
            </x14:dataBar>
          </x14:cfRule>
          <xm:sqref>D58</xm:sqref>
        </x14:conditionalFormatting>
        <x14:conditionalFormatting xmlns:xm="http://schemas.microsoft.com/office/excel/2006/main">
          <x14:cfRule type="dataBar" id="{DD2B0602-4D81-4F14-BC1A-B018C383955C}">
            <x14:dataBar minLength="0" maxLength="100" gradient="0" negativeBarColorSameAsPositive="1">
              <x14:cfvo type="num">
                <xm:f>0</xm:f>
              </x14:cfvo>
              <x14:cfvo type="formula">
                <xm:f>$H$58*$H$58/$F$58</xm:f>
              </x14:cfvo>
              <x14:axisColor theme="0"/>
            </x14:dataBar>
          </x14:cfRule>
          <xm:sqref>H58</xm:sqref>
        </x14:conditionalFormatting>
        <x14:conditionalFormatting xmlns:xm="http://schemas.microsoft.com/office/excel/2006/main">
          <x14:cfRule type="dataBar" id="{2CD5AC5E-1203-48F9-B180-05C0C629A31B}">
            <x14:dataBar minLength="0" maxLength="100" gradient="0" negativeBarColorSameAsPositive="1">
              <x14:cfvo type="num">
                <xm:f>0</xm:f>
              </x14:cfvo>
              <x14:cfvo type="formula">
                <xm:f>$D$59*$D$59/$B$59</xm:f>
              </x14:cfvo>
              <x14:axisColor theme="0"/>
            </x14:dataBar>
          </x14:cfRule>
          <xm:sqref>D59</xm:sqref>
        </x14:conditionalFormatting>
        <x14:conditionalFormatting xmlns:xm="http://schemas.microsoft.com/office/excel/2006/main">
          <x14:cfRule type="dataBar" id="{E180482D-5AC6-4020-B231-26E2E96FF6E7}">
            <x14:dataBar minLength="0" maxLength="100" gradient="0" negativeBarColorSameAsPositive="1">
              <x14:cfvo type="num">
                <xm:f>0</xm:f>
              </x14:cfvo>
              <x14:cfvo type="formula">
                <xm:f>$H$59*$H$59/$F$59</xm:f>
              </x14:cfvo>
              <x14:axisColor theme="0"/>
            </x14:dataBar>
          </x14:cfRule>
          <xm:sqref>H59</xm:sqref>
        </x14:conditionalFormatting>
        <x14:conditionalFormatting xmlns:xm="http://schemas.microsoft.com/office/excel/2006/main">
          <x14:cfRule type="dataBar" id="{D6EB73A7-4613-47AE-A71D-BD5589140F22}">
            <x14:dataBar minLength="0" maxLength="100" gradient="0" negativeBarColorSameAsPositive="1">
              <x14:cfvo type="num">
                <xm:f>0</xm:f>
              </x14:cfvo>
              <x14:cfvo type="formula">
                <xm:f>$D$60*$D$60/$B$60</xm:f>
              </x14:cfvo>
              <x14:axisColor theme="0"/>
            </x14:dataBar>
          </x14:cfRule>
          <xm:sqref>D60</xm:sqref>
        </x14:conditionalFormatting>
        <x14:conditionalFormatting xmlns:xm="http://schemas.microsoft.com/office/excel/2006/main">
          <x14:cfRule type="dataBar" id="{D71044C7-B619-4CDE-BD09-AFD24A510ABD}">
            <x14:dataBar minLength="0" maxLength="100" gradient="0" negativeBarColorSameAsPositive="1">
              <x14:cfvo type="num">
                <xm:f>0</xm:f>
              </x14:cfvo>
              <x14:cfvo type="formula">
                <xm:f>$H$60*$H$60/$F$60</xm:f>
              </x14:cfvo>
              <x14:axisColor theme="0"/>
            </x14:dataBar>
          </x14:cfRule>
          <xm:sqref>H60</xm:sqref>
        </x14:conditionalFormatting>
        <x14:conditionalFormatting xmlns:xm="http://schemas.microsoft.com/office/excel/2006/main">
          <x14:cfRule type="dataBar" id="{13063B9D-5CC9-45F7-855B-4CC5E673DA81}">
            <x14:dataBar minLength="0" maxLength="100" gradient="0" negativeBarColorSameAsPositive="1">
              <x14:cfvo type="num">
                <xm:f>0</xm:f>
              </x14:cfvo>
              <x14:cfvo type="formula">
                <xm:f>$D$61*$D$61/$B$61</xm:f>
              </x14:cfvo>
              <x14:axisColor theme="0"/>
            </x14:dataBar>
          </x14:cfRule>
          <xm:sqref>D61</xm:sqref>
        </x14:conditionalFormatting>
        <x14:conditionalFormatting xmlns:xm="http://schemas.microsoft.com/office/excel/2006/main">
          <x14:cfRule type="dataBar" id="{7B5681A0-67B8-4061-A29D-D187D47B259A}">
            <x14:dataBar minLength="0" maxLength="100" gradient="0" negativeBarColorSameAsPositive="1">
              <x14:cfvo type="num">
                <xm:f>0</xm:f>
              </x14:cfvo>
              <x14:cfvo type="formula">
                <xm:f>$H$61*$H$61/$F$61</xm:f>
              </x14:cfvo>
              <x14:axisColor theme="0"/>
            </x14:dataBar>
          </x14:cfRule>
          <xm:sqref>H61</xm:sqref>
        </x14:conditionalFormatting>
        <x14:conditionalFormatting xmlns:xm="http://schemas.microsoft.com/office/excel/2006/main">
          <x14:cfRule type="dataBar" id="{8208BFE3-165D-46EB-AF29-5605F04E8CCC}">
            <x14:dataBar minLength="0" maxLength="100" gradient="0" negativeBarColorSameAsPositive="1">
              <x14:cfvo type="num">
                <xm:f>0</xm:f>
              </x14:cfvo>
              <x14:cfvo type="formula">
                <xm:f>$D$62*$D$62/$B$62</xm:f>
              </x14:cfvo>
              <x14:axisColor theme="0"/>
            </x14:dataBar>
          </x14:cfRule>
          <xm:sqref>D62</xm:sqref>
        </x14:conditionalFormatting>
        <x14:conditionalFormatting xmlns:xm="http://schemas.microsoft.com/office/excel/2006/main">
          <x14:cfRule type="dataBar" id="{AA8B9D5A-680E-4E29-9DA4-BCFF598BE6D2}">
            <x14:dataBar minLength="0" maxLength="100" gradient="0" negativeBarColorSameAsPositive="1">
              <x14:cfvo type="num">
                <xm:f>0</xm:f>
              </x14:cfvo>
              <x14:cfvo type="formula">
                <xm:f>$H$62*$H$62/$F$62</xm:f>
              </x14:cfvo>
              <x14:axisColor theme="0"/>
            </x14:dataBar>
          </x14:cfRule>
          <xm:sqref>H62</xm:sqref>
        </x14:conditionalFormatting>
        <x14:conditionalFormatting xmlns:xm="http://schemas.microsoft.com/office/excel/2006/main">
          <x14:cfRule type="dataBar" id="{4EEA6CBD-09A2-4E21-AD73-1AF414EBE0D6}">
            <x14:dataBar minLength="0" maxLength="100" gradient="0" negativeBarColorSameAsPositive="1">
              <x14:cfvo type="num">
                <xm:f>0</xm:f>
              </x14:cfvo>
              <x14:cfvo type="formula">
                <xm:f>$D$63*$D$63/$B$63</xm:f>
              </x14:cfvo>
              <x14:axisColor theme="0"/>
            </x14:dataBar>
          </x14:cfRule>
          <xm:sqref>D63</xm:sqref>
        </x14:conditionalFormatting>
        <x14:conditionalFormatting xmlns:xm="http://schemas.microsoft.com/office/excel/2006/main">
          <x14:cfRule type="dataBar" id="{F9D9BA57-00E5-438C-91D7-EA78B4875BEC}">
            <x14:dataBar minLength="0" maxLength="100" gradient="0" negativeBarColorSameAsPositive="1">
              <x14:cfvo type="num">
                <xm:f>0</xm:f>
              </x14:cfvo>
              <x14:cfvo type="formula">
                <xm:f>$H$63*$H$63/$F$63</xm:f>
              </x14:cfvo>
              <x14:axisColor theme="0"/>
            </x14:dataBar>
          </x14:cfRule>
          <xm:sqref>H63</xm:sqref>
        </x14:conditionalFormatting>
        <x14:conditionalFormatting xmlns:xm="http://schemas.microsoft.com/office/excel/2006/main">
          <x14:cfRule type="dataBar" id="{F570CBAC-8DFA-4115-AABE-65EC2D76541B}">
            <x14:dataBar minLength="0" maxLength="100" gradient="0" negativeBarColorSameAsPositive="1">
              <x14:cfvo type="num">
                <xm:f>0</xm:f>
              </x14:cfvo>
              <x14:cfvo type="formula">
                <xm:f>$D$12*$D$12/$B$12</xm:f>
              </x14:cfvo>
              <x14:axisColor theme="0"/>
            </x14:dataBar>
          </x14:cfRule>
          <xm:sqref>D12</xm:sqref>
        </x14:conditionalFormatting>
        <x14:conditionalFormatting xmlns:xm="http://schemas.microsoft.com/office/excel/2006/main">
          <x14:cfRule type="dataBar" id="{7F572E1F-406E-4749-8CEE-1773B595392E}">
            <x14:dataBar minLength="0" maxLength="100" gradient="0" negativeBarColorSameAsPositive="1">
              <x14:cfvo type="num">
                <xm:f>0</xm:f>
              </x14:cfvo>
              <x14:cfvo type="formula">
                <xm:f>$H$12*$H$12/$F$12</xm:f>
              </x14:cfvo>
              <x14:axisColor theme="0"/>
            </x14:dataBar>
          </x14:cfRule>
          <xm:sqref>H12</xm:sqref>
        </x14:conditionalFormatting>
        <x14:conditionalFormatting xmlns:xm="http://schemas.microsoft.com/office/excel/2006/main">
          <x14:cfRule type="dataBar" id="{B13248C1-A01C-4815-9130-9B60D669386B}">
            <x14:dataBar minLength="0" maxLength="100" gradient="0" negativeBarColorSameAsPositive="1">
              <x14:cfvo type="num">
                <xm:f>0</xm:f>
              </x14:cfvo>
              <x14:cfvo type="formula">
                <xm:f>$D$11*$D$11/$B$11</xm:f>
              </x14:cfvo>
              <x14:axisColor theme="0"/>
            </x14:dataBar>
          </x14:cfRule>
          <xm:sqref>D11</xm:sqref>
        </x14:conditionalFormatting>
        <x14:conditionalFormatting xmlns:xm="http://schemas.microsoft.com/office/excel/2006/main">
          <x14:cfRule type="dataBar" id="{7830E7BC-3EB2-4290-B33D-277EA1F76139}">
            <x14:dataBar minLength="0" maxLength="100" gradient="0" negativeBarColorSameAsPositive="1">
              <x14:cfvo type="num">
                <xm:f>0</xm:f>
              </x14:cfvo>
              <x14:cfvo type="formula">
                <xm:f>$H$11*$H$11/$F$11</xm:f>
              </x14:cfvo>
              <x14:axisColor theme="0"/>
            </x14:dataBar>
          </x14:cfRule>
          <xm:sqref>H11</xm:sqref>
        </x14:conditionalFormatting>
        <x14:conditionalFormatting xmlns:xm="http://schemas.microsoft.com/office/excel/2006/main">
          <x14:cfRule type="dataBar" id="{7458BF4E-97CA-4CB5-A75E-B23E5730D5CB}">
            <x14:dataBar minLength="0" maxLength="100" gradient="0" negativeBarColorSameAsPositive="1">
              <x14:cfvo type="num">
                <xm:f>0</xm:f>
              </x14:cfvo>
              <x14:cfvo type="formula">
                <xm:f>$D$13*$D$13/$B$13</xm:f>
              </x14:cfvo>
              <x14:axisColor theme="0"/>
            </x14:dataBar>
          </x14:cfRule>
          <xm:sqref>D13</xm:sqref>
        </x14:conditionalFormatting>
        <x14:conditionalFormatting xmlns:xm="http://schemas.microsoft.com/office/excel/2006/main">
          <x14:cfRule type="dataBar" id="{6D13C656-0E5C-46B3-A506-20357DE438ED}">
            <x14:dataBar minLength="0" maxLength="100" gradient="0" negativeBarColorSameAsPositive="1">
              <x14:cfvo type="num">
                <xm:f>0</xm:f>
              </x14:cfvo>
              <x14:cfvo type="formula">
                <xm:f>$H$13*$H$13/$F$13</xm:f>
              </x14:cfvo>
              <x14:axisColor theme="0"/>
            </x14:dataBar>
          </x14:cfRule>
          <xm:sqref>H13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BN216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baseColWidth="10" defaultColWidth="11.5546875" defaultRowHeight="14.4" x14ac:dyDescent="0.3"/>
  <cols>
    <col min="1" max="1" width="11.5546875" style="5"/>
    <col min="2" max="2" width="11.5546875" style="19"/>
    <col min="3" max="16384" width="11.5546875" style="5"/>
  </cols>
  <sheetData>
    <row r="1" spans="1:66" s="18" customFormat="1" ht="39.9" customHeight="1" x14ac:dyDescent="0.3">
      <c r="A1" s="18" t="s">
        <v>56</v>
      </c>
      <c r="B1" s="18" t="s">
        <v>58</v>
      </c>
      <c r="C1" s="18" t="s">
        <v>51</v>
      </c>
      <c r="D1" s="18" t="s">
        <v>52</v>
      </c>
      <c r="E1" s="18" t="s">
        <v>53</v>
      </c>
      <c r="F1" s="48" t="s">
        <v>68</v>
      </c>
      <c r="G1" s="48" t="s">
        <v>69</v>
      </c>
      <c r="H1" s="48" t="s">
        <v>93</v>
      </c>
      <c r="I1" s="48" t="s">
        <v>91</v>
      </c>
      <c r="J1" s="48" t="s">
        <v>95</v>
      </c>
      <c r="K1" s="18" t="s">
        <v>54</v>
      </c>
      <c r="L1" s="18" t="s">
        <v>42</v>
      </c>
      <c r="M1" s="18" t="s">
        <v>16</v>
      </c>
      <c r="N1" s="18" t="s">
        <v>24</v>
      </c>
      <c r="O1" s="18" t="s">
        <v>43</v>
      </c>
      <c r="P1" s="18" t="s">
        <v>17</v>
      </c>
      <c r="Q1" s="18" t="s">
        <v>25</v>
      </c>
      <c r="R1" s="18" t="s">
        <v>44</v>
      </c>
      <c r="S1" s="18" t="s">
        <v>18</v>
      </c>
      <c r="T1" s="18" t="s">
        <v>26</v>
      </c>
      <c r="U1" s="18" t="s">
        <v>45</v>
      </c>
      <c r="V1" s="18" t="s">
        <v>19</v>
      </c>
      <c r="W1" s="18" t="s">
        <v>27</v>
      </c>
      <c r="X1" s="18" t="s">
        <v>46</v>
      </c>
      <c r="Y1" s="18" t="s">
        <v>20</v>
      </c>
      <c r="Z1" s="18" t="s">
        <v>28</v>
      </c>
      <c r="AA1" s="18" t="s">
        <v>47</v>
      </c>
      <c r="AB1" s="18" t="s">
        <v>21</v>
      </c>
      <c r="AC1" s="18" t="s">
        <v>29</v>
      </c>
      <c r="AD1" s="18" t="s">
        <v>22</v>
      </c>
      <c r="AE1" s="18" t="s">
        <v>30</v>
      </c>
      <c r="AF1" s="18" t="s">
        <v>23</v>
      </c>
      <c r="AG1" s="18" t="s">
        <v>31</v>
      </c>
      <c r="AH1" s="48" t="s">
        <v>70</v>
      </c>
      <c r="AI1" s="48" t="s">
        <v>71</v>
      </c>
      <c r="AJ1" s="48" t="s">
        <v>72</v>
      </c>
      <c r="AK1" s="48" t="s">
        <v>73</v>
      </c>
      <c r="AL1" s="48" t="s">
        <v>74</v>
      </c>
      <c r="AM1" s="48" t="s">
        <v>75</v>
      </c>
      <c r="AN1" s="48" t="s">
        <v>76</v>
      </c>
      <c r="AO1" s="48" t="s">
        <v>77</v>
      </c>
      <c r="AP1" s="18" t="s">
        <v>38</v>
      </c>
      <c r="AQ1" s="18" t="s">
        <v>39</v>
      </c>
      <c r="AR1" s="18" t="s">
        <v>40</v>
      </c>
      <c r="AS1" s="18" t="s">
        <v>41</v>
      </c>
      <c r="AT1" s="18" t="s">
        <v>48</v>
      </c>
      <c r="AU1" s="18" t="s">
        <v>49</v>
      </c>
      <c r="AV1" s="18" t="s">
        <v>50</v>
      </c>
      <c r="AW1" s="48" t="s">
        <v>78</v>
      </c>
      <c r="AX1" s="48" t="s">
        <v>79</v>
      </c>
      <c r="AY1" s="48" t="s">
        <v>80</v>
      </c>
      <c r="AZ1" s="48" t="s">
        <v>81</v>
      </c>
      <c r="BA1" s="48" t="s">
        <v>82</v>
      </c>
      <c r="BB1" s="48" t="s">
        <v>83</v>
      </c>
      <c r="BC1" s="48" t="s">
        <v>84</v>
      </c>
      <c r="BD1" s="48" t="s">
        <v>85</v>
      </c>
      <c r="BE1" s="48" t="s">
        <v>86</v>
      </c>
      <c r="BF1" s="48" t="s">
        <v>87</v>
      </c>
      <c r="BG1" s="48" t="s">
        <v>88</v>
      </c>
      <c r="BH1" s="48" t="s">
        <v>89</v>
      </c>
      <c r="BI1" s="18" t="s">
        <v>32</v>
      </c>
      <c r="BJ1" s="18" t="s">
        <v>33</v>
      </c>
      <c r="BK1" s="18" t="s">
        <v>34</v>
      </c>
      <c r="BL1" s="18" t="s">
        <v>35</v>
      </c>
      <c r="BM1" s="18" t="s">
        <v>36</v>
      </c>
      <c r="BN1" s="18" t="s">
        <v>37</v>
      </c>
    </row>
    <row r="2" spans="1:66" x14ac:dyDescent="0.3">
      <c r="A2" s="5">
        <v>1</v>
      </c>
      <c r="B2" s="19">
        <v>0</v>
      </c>
      <c r="C2" s="20">
        <v>163.882992</v>
      </c>
      <c r="D2" s="20">
        <v>165.498019</v>
      </c>
      <c r="E2" s="20">
        <v>213.860602</v>
      </c>
      <c r="F2" s="49">
        <f>IFERROR(SUM(C2:E2),IF(Data!$B$2="",0,"-"))</f>
        <v>543.24161300000003</v>
      </c>
      <c r="G2" s="50">
        <f>IFERROR(F2-Annex!$B$10,IF(Data!$B$2="",0,"-"))</f>
        <v>116.63361300000003</v>
      </c>
      <c r="H2" s="50">
        <f>IFERROR(AVERAGE(INDEX(G:G,IFERROR(MATCH($B2-Annex!$B$12/60,$B:$B),2)):G2),IF(Data!$B$2="",0,"-"))</f>
        <v>116.63361300000003</v>
      </c>
      <c r="I2" s="50" t="str">
        <f>IFERROR(-14000*(G2-INDEX(G:G,IFERROR(MATCH($B2-Annex!$B$11/60,$B:$B),2)))/(60*($B2-INDEX($B:$B,IFERROR(MATCH($B2-Annex!$B$11/60,$B:$B),2)))),IF(Data!$B$2="",0,"-"))</f>
        <v>-</v>
      </c>
      <c r="J2" s="50" t="str">
        <f>IFERROR(-14000*(H2-INDEX(H:H,IFERROR(MATCH($B2-Annex!$B$13/60,$B:$B),2)))/(60*($B2-INDEX($B:$B,IFERROR(MATCH($B2-Annex!$B$13/60,$B:$B),2)))),IF(Data!$B$2="",0,"-"))</f>
        <v>-</v>
      </c>
      <c r="K2" s="20">
        <v>0.53540201300000001</v>
      </c>
      <c r="L2" s="20">
        <v>19.872</v>
      </c>
      <c r="M2" s="20">
        <v>1316.854</v>
      </c>
      <c r="N2" s="20">
        <v>20.617000000000001</v>
      </c>
      <c r="O2" s="20">
        <v>172.26900000000001</v>
      </c>
      <c r="P2" s="20">
        <v>-9.5449999999999999</v>
      </c>
      <c r="Q2" s="20">
        <v>20.581</v>
      </c>
      <c r="R2" s="20">
        <v>20.297999999999998</v>
      </c>
      <c r="S2" s="20">
        <v>545.78800000000001</v>
      </c>
      <c r="T2" s="20">
        <v>20.687999999999999</v>
      </c>
      <c r="U2" s="20">
        <v>-16.605</v>
      </c>
      <c r="V2" s="20">
        <v>640.96</v>
      </c>
      <c r="W2" s="20">
        <v>20.652000000000001</v>
      </c>
      <c r="X2" s="20">
        <v>19.943000000000001</v>
      </c>
      <c r="Y2" s="20">
        <v>-69.843999999999994</v>
      </c>
      <c r="Z2" s="20">
        <v>20.706</v>
      </c>
      <c r="AA2" s="20">
        <v>20.297999999999998</v>
      </c>
      <c r="AB2" s="20">
        <v>798.649</v>
      </c>
      <c r="AC2" s="20">
        <v>20.741</v>
      </c>
      <c r="AD2" s="20">
        <v>9.8999999999999993E+37</v>
      </c>
      <c r="AE2" s="20">
        <v>9.8999999999999993E+37</v>
      </c>
      <c r="AF2" s="20">
        <v>446.14800000000002</v>
      </c>
      <c r="AG2" s="20">
        <v>624.399</v>
      </c>
      <c r="AH2" s="50" t="str">
        <f>IFERROR(AVERAGE(INDEX(AL:AL,IFERROR(MATCH($B2-Annex!$B$4/60,$B:$B),2)):AL2),IF(Data!$B$2="",0,"-"))</f>
        <v>-</v>
      </c>
      <c r="AI2" s="50" t="str">
        <f>IFERROR(AVERAGE(INDEX(AM:AM,IFERROR(MATCH($B2-Annex!$B$4/60,$B:$B),2)):AM2),IF(Data!$B$2="",0,"-"))</f>
        <v>-</v>
      </c>
      <c r="AJ2" s="50" t="str">
        <f>IFERROR(AVERAGE(INDEX(AN:AN,IFERROR(MATCH($B2-Annex!$B$4/60,$B:$B),2)):AN2),IF(Data!$B$2="",0,"-"))</f>
        <v>-</v>
      </c>
      <c r="AK2" s="50" t="str">
        <f>IFERROR(AVERAGE(INDEX(AO:AO,IFERROR(MATCH($B2-Annex!$B$4/60,$B:$B),2)):AO2),IF(Data!$B$2="",0,"-"))</f>
        <v>-</v>
      </c>
      <c r="AL2" s="50" t="str">
        <f>IFERROR((5.670373*10^-8*(AP2+273.15)^4+((Annex!$B$5+Annex!$B$6)*(AP2-L2)+Annex!$B$7*(AP2-INDEX(AP:AP,IFERROR(MATCH($B2-Annex!$B$9/60,$B:$B),2)))/(60*($B2-INDEX($B:$B,IFERROR(MATCH($B2-Annex!$B$9/60,$B:$B),2)))))/Annex!$B$8)/1000,IF(Data!$B$2="",0,"-"))</f>
        <v>-</v>
      </c>
      <c r="AM2" s="50" t="str">
        <f>IFERROR((5.670373*10^-8*(AQ2+273.15)^4+((Annex!$B$5+Annex!$B$6)*(AQ2-O2)+Annex!$B$7*(AQ2-INDEX(AQ:AQ,IFERROR(MATCH($B2-Annex!$B$9/60,$B:$B),2)))/(60*($B2-INDEX($B:$B,IFERROR(MATCH($B2-Annex!$B$9/60,$B:$B),2)))))/Annex!$B$8)/1000,IF(Data!$B$2="",0,"-"))</f>
        <v>-</v>
      </c>
      <c r="AN2" s="50" t="str">
        <f>IFERROR((5.670373*10^-8*(AR2+273.15)^4+((Annex!$B$5+Annex!$B$6)*(AR2-R2)+Annex!$B$7*(AR2-INDEX(AR:AR,IFERROR(MATCH($B2-Annex!$B$9/60,$B:$B),2)))/(60*($B2-INDEX($B:$B,IFERROR(MATCH($B2-Annex!$B$9/60,$B:$B),2)))))/Annex!$B$8)/1000,IF(Data!$B$2="",0,"-"))</f>
        <v>-</v>
      </c>
      <c r="AO2" s="50" t="str">
        <f>IFERROR((5.670373*10^-8*(AS2+273.15)^4+((Annex!$B$5+Annex!$B$6)*(AS2-U2)+Annex!$B$7*(AS2-INDEX(AS:AS,IFERROR(MATCH($B2-Annex!$B$9/60,$B:$B),2)))/(60*($B2-INDEX($B:$B,IFERROR(MATCH($B2-Annex!$B$9/60,$B:$B),2)))))/Annex!$B$8)/1000,IF(Data!$B$2="",0,"-"))</f>
        <v>-</v>
      </c>
      <c r="AP2" s="20">
        <v>20.404</v>
      </c>
      <c r="AQ2" s="20">
        <v>203.101</v>
      </c>
      <c r="AR2" s="20">
        <v>20.617000000000001</v>
      </c>
      <c r="AS2" s="20">
        <v>570.89099999999996</v>
      </c>
      <c r="AT2" s="20">
        <v>19.516999999999999</v>
      </c>
      <c r="AU2" s="20">
        <v>21.504000000000001</v>
      </c>
      <c r="AV2" s="20">
        <v>20.794</v>
      </c>
      <c r="AW2" s="50" t="str">
        <f>IFERROR(AVERAGE(INDEX(BC:BC,IFERROR(MATCH($B2-Annex!$B$4/60,$B:$B),2)):BC2),IF(Data!$B$2="",0,"-"))</f>
        <v>-</v>
      </c>
      <c r="AX2" s="50" t="str">
        <f>IFERROR(AVERAGE(INDEX(BD:BD,IFERROR(MATCH($B2-Annex!$B$4/60,$B:$B),2)):BD2),IF(Data!$B$2="",0,"-"))</f>
        <v>-</v>
      </c>
      <c r="AY2" s="50" t="str">
        <f>IFERROR(AVERAGE(INDEX(BE:BE,IFERROR(MATCH($B2-Annex!$B$4/60,$B:$B),2)):BE2),IF(Data!$B$2="",0,"-"))</f>
        <v>-</v>
      </c>
      <c r="AZ2" s="50" t="str">
        <f>IFERROR(AVERAGE(INDEX(BF:BF,IFERROR(MATCH($B2-Annex!$B$4/60,$B:$B),2)):BF2),IF(Data!$B$2="",0,"-"))</f>
        <v>-</v>
      </c>
      <c r="BA2" s="50" t="str">
        <f>IFERROR(AVERAGE(INDEX(BG:BG,IFERROR(MATCH($B2-Annex!$B$4/60,$B:$B),2)):BG2),IF(Data!$B$2="",0,"-"))</f>
        <v>-</v>
      </c>
      <c r="BB2" s="50" t="str">
        <f>IFERROR(AVERAGE(INDEX(BH:BH,IFERROR(MATCH($B2-Annex!$B$4/60,$B:$B),2)):BH2),IF(Data!$B$2="",0,"-"))</f>
        <v>-</v>
      </c>
      <c r="BC2" s="50" t="str">
        <f>IFERROR((5.670373*10^-8*(BI2+273.15)^4+((Annex!$B$5+Annex!$B$6)*(BI2-L2)+Annex!$B$7*(BI2-INDEX(BI:BI,IFERROR(MATCH($B2-Annex!$B$9/60,$B:$B),2)))/(60*($B2-INDEX($B:$B,IFERROR(MATCH($B2-Annex!$B$9/60,$B:$B),2)))))/Annex!$B$8)/1000,IF(Data!$B$2="",0,"-"))</f>
        <v>-</v>
      </c>
      <c r="BD2" s="50" t="str">
        <f>IFERROR((5.670373*10^-8*(BJ2+273.15)^4+((Annex!$B$5+Annex!$B$6)*(BJ2-O2)+Annex!$B$7*(BJ2-INDEX(BJ:BJ,IFERROR(MATCH($B2-Annex!$B$9/60,$B:$B),2)))/(60*($B2-INDEX($B:$B,IFERROR(MATCH($B2-Annex!$B$9/60,$B:$B),2)))))/Annex!$B$8)/1000,IF(Data!$B$2="",0,"-"))</f>
        <v>-</v>
      </c>
      <c r="BE2" s="50" t="str">
        <f>IFERROR((5.670373*10^-8*(BK2+273.15)^4+((Annex!$B$5+Annex!$B$6)*(BK2-R2)+Annex!$B$7*(BK2-INDEX(BK:BK,IFERROR(MATCH($B2-Annex!$B$9/60,$B:$B),2)))/(60*($B2-INDEX($B:$B,IFERROR(MATCH($B2-Annex!$B$9/60,$B:$B),2)))))/Annex!$B$8)/1000,IF(Data!$B$2="",0,"-"))</f>
        <v>-</v>
      </c>
      <c r="BF2" s="50" t="str">
        <f>IFERROR((5.670373*10^-8*(BL2+273.15)^4+((Annex!$B$5+Annex!$B$6)*(BL2-U2)+Annex!$B$7*(BL2-INDEX(BL:BL,IFERROR(MATCH($B2-Annex!$B$9/60,$B:$B),2)))/(60*($B2-INDEX($B:$B,IFERROR(MATCH($B2-Annex!$B$9/60,$B:$B),2)))))/Annex!$B$8)/1000,IF(Data!$B$2="",0,"-"))</f>
        <v>-</v>
      </c>
      <c r="BG2" s="50" t="str">
        <f>IFERROR((5.670373*10^-8*(BM2+273.15)^4+((Annex!$B$5+Annex!$B$6)*(BM2-X2)+Annex!$B$7*(BM2-INDEX(BM:BM,IFERROR(MATCH($B2-Annex!$B$9/60,$B:$B),2)))/(60*($B2-INDEX($B:$B,IFERROR(MATCH($B2-Annex!$B$9/60,$B:$B),2)))))/Annex!$B$8)/1000,IF(Data!$B$2="",0,"-"))</f>
        <v>-</v>
      </c>
      <c r="BH2" s="50" t="str">
        <f>IFERROR((5.670373*10^-8*(BN2+273.15)^4+((Annex!$B$5+Annex!$B$6)*(BN2-AA2)+Annex!$B$7*(BN2-INDEX(BN:BN,IFERROR(MATCH($B2-Annex!$B$9/60,$B:$B),2)))/(60*($B2-INDEX($B:$B,IFERROR(MATCH($B2-Annex!$B$9/60,$B:$B),2)))))/Annex!$B$8)/1000,IF(Data!$B$2="",0,"-"))</f>
        <v>-</v>
      </c>
      <c r="BI2" s="20">
        <v>20.404</v>
      </c>
      <c r="BJ2" s="20">
        <v>364.24799999999999</v>
      </c>
      <c r="BK2" s="20">
        <v>20.599</v>
      </c>
      <c r="BL2" s="20">
        <v>164.774</v>
      </c>
      <c r="BM2" s="20">
        <v>20.492999999999999</v>
      </c>
      <c r="BN2" s="20">
        <v>20.67</v>
      </c>
    </row>
    <row r="3" spans="1:66" x14ac:dyDescent="0.3">
      <c r="A3" s="5">
        <v>2</v>
      </c>
      <c r="B3" s="19">
        <v>8.4000007482245564E-2</v>
      </c>
      <c r="C3" s="20">
        <v>163.868348</v>
      </c>
      <c r="D3" s="20">
        <v>165.49720400000001</v>
      </c>
      <c r="E3" s="20">
        <v>213.86712499999999</v>
      </c>
      <c r="F3" s="49">
        <f>IFERROR(SUM(C3:E3),IF(Data!$B$2="",0,"-"))</f>
        <v>543.23267699999997</v>
      </c>
      <c r="G3" s="50">
        <f>IFERROR(F3-Annex!$B$10,IF(Data!$B$2="",0,"-"))</f>
        <v>116.62467699999996</v>
      </c>
      <c r="H3" s="50">
        <f>IFERROR(AVERAGE(INDEX(G:G,IFERROR(MATCH($B3-Annex!$B$12/60,$B:$B),2)):G3),IF(Data!$B$2="",0,"-"))</f>
        <v>116.62914499999999</v>
      </c>
      <c r="I3" s="50">
        <f>IFERROR(-14000*(G3-INDEX(G:G,IFERROR(MATCH($B3-Annex!$B$11/60,$B:$B),2)))/(60*($B3-INDEX($B:$B,IFERROR(MATCH($B3-Annex!$B$11/60,$B:$B),2)))),IF(Data!$B$2="",0,"-"))</f>
        <v>24.822220011372533</v>
      </c>
      <c r="J3" s="50">
        <f>IFERROR(-14000*(H3-INDEX(H:H,IFERROR(MATCH($B3-Annex!$B$13/60,$B:$B),2)))/(60*($B3-INDEX($B:$B,IFERROR(MATCH($B3-Annex!$B$13/60,$B:$B),2)))),IF(Data!$B$2="",0,"-"))</f>
        <v>12.411110005686266</v>
      </c>
      <c r="K3" s="20">
        <v>0.57662702600000004</v>
      </c>
      <c r="L3" s="20">
        <v>19.861999999999998</v>
      </c>
      <c r="M3" s="20">
        <v>693.68</v>
      </c>
      <c r="N3" s="20">
        <v>20.625</v>
      </c>
      <c r="O3" s="20">
        <v>169.50700000000001</v>
      </c>
      <c r="P3" s="20">
        <v>818.13800000000003</v>
      </c>
      <c r="Q3" s="20">
        <v>20.59</v>
      </c>
      <c r="R3" s="20">
        <v>20.323</v>
      </c>
      <c r="S3" s="20">
        <v>9.8999999999999993E+37</v>
      </c>
      <c r="T3" s="20">
        <v>20.713999999999999</v>
      </c>
      <c r="U3" s="20">
        <v>123.959</v>
      </c>
      <c r="V3" s="20">
        <v>829.31600000000003</v>
      </c>
      <c r="W3" s="20">
        <v>20.661000000000001</v>
      </c>
      <c r="X3" s="20">
        <v>19.986000000000001</v>
      </c>
      <c r="Y3" s="20">
        <v>-12.288</v>
      </c>
      <c r="Z3" s="20">
        <v>20.731000000000002</v>
      </c>
      <c r="AA3" s="20">
        <v>20.288</v>
      </c>
      <c r="AB3" s="20">
        <v>102.53100000000001</v>
      </c>
      <c r="AC3" s="20">
        <v>20.748999999999999</v>
      </c>
      <c r="AD3" s="20">
        <v>781.71500000000003</v>
      </c>
      <c r="AE3" s="20">
        <v>9.8999999999999993E+37</v>
      </c>
      <c r="AF3" s="20">
        <v>9.8999999999999993E+37</v>
      </c>
      <c r="AG3" s="20">
        <v>62.295000000000002</v>
      </c>
      <c r="AH3" s="50">
        <f>IFERROR(AVERAGE(INDEX(AL:AL,IFERROR(MATCH($B3-Annex!$B$4/60,$B:$B),2)):AL3),IF(Data!$B$2="",0,"-"))</f>
        <v>0.51779667172488941</v>
      </c>
      <c r="AI3" s="50">
        <f>IFERROR(AVERAGE(INDEX(AM:AM,IFERROR(MATCH($B3-Annex!$B$4/60,$B:$B),2)):AM3),IF(Data!$B$2="",0,"-"))</f>
        <v>-8.6757728034385497</v>
      </c>
      <c r="AJ3" s="50">
        <f>IFERROR(AVERAGE(INDEX(AN:AN,IFERROR(MATCH($B3-Annex!$B$4/60,$B:$B),2)):AN3),IF(Data!$B$2="",0,"-"))</f>
        <v>0.49418253866350159</v>
      </c>
      <c r="AK3" s="50">
        <f>IFERROR(AVERAGE(INDEX(AO:AO,IFERROR(MATCH($B3-Annex!$B$4/60,$B:$B),2)):AO3),IF(Data!$B$2="",0,"-"))</f>
        <v>-154.42689965142884</v>
      </c>
      <c r="AL3" s="50">
        <f>IFERROR((5.670373*10^-8*(AP3+273.15)^4+((Annex!$B$5+Annex!$B$6)*(AP3-L3)+Annex!$B$7*(AP3-INDEX(AP:AP,IFERROR(MATCH($B3-Annex!$B$9/60,$B:$B),2)))/(60*($B3-INDEX($B:$B,IFERROR(MATCH($B3-Annex!$B$9/60,$B:$B),2)))))/Annex!$B$8)/1000,IF(Data!$B$2="",0,"-"))</f>
        <v>0.51779667172488941</v>
      </c>
      <c r="AM3" s="50">
        <f>IFERROR((5.670373*10^-8*(AQ3+273.15)^4+((Annex!$B$5+Annex!$B$6)*(AQ3-O3)+Annex!$B$7*(AQ3-INDEX(AQ:AQ,IFERROR(MATCH($B3-Annex!$B$9/60,$B:$B),2)))/(60*($B3-INDEX($B:$B,IFERROR(MATCH($B3-Annex!$B$9/60,$B:$B),2)))))/Annex!$B$8)/1000,IF(Data!$B$2="",0,"-"))</f>
        <v>-8.6757728034385497</v>
      </c>
      <c r="AN3" s="50">
        <f>IFERROR((5.670373*10^-8*(AR3+273.15)^4+((Annex!$B$5+Annex!$B$6)*(AR3-R3)+Annex!$B$7*(AR3-INDEX(AR:AR,IFERROR(MATCH($B3-Annex!$B$9/60,$B:$B),2)))/(60*($B3-INDEX($B:$B,IFERROR(MATCH($B3-Annex!$B$9/60,$B:$B),2)))))/Annex!$B$8)/1000,IF(Data!$B$2="",0,"-"))</f>
        <v>0.49418253866350159</v>
      </c>
      <c r="AO3" s="50">
        <f>IFERROR((5.670373*10^-8*(AS3+273.15)^4+((Annex!$B$5+Annex!$B$6)*(AS3-U3)+Annex!$B$7*(AS3-INDEX(AS:AS,IFERROR(MATCH($B3-Annex!$B$9/60,$B:$B),2)))/(60*($B3-INDEX($B:$B,IFERROR(MATCH($B3-Annex!$B$9/60,$B:$B),2)))))/Annex!$B$8)/1000,IF(Data!$B$2="",0,"-"))</f>
        <v>-154.42689965142884</v>
      </c>
      <c r="AP3" s="20">
        <v>20.483000000000001</v>
      </c>
      <c r="AQ3" s="20">
        <v>191.749</v>
      </c>
      <c r="AR3" s="20">
        <v>20.678000000000001</v>
      </c>
      <c r="AS3" s="20">
        <v>405.053</v>
      </c>
      <c r="AT3" s="20">
        <v>19.577999999999999</v>
      </c>
      <c r="AU3" s="20">
        <v>21.477</v>
      </c>
      <c r="AV3" s="20">
        <v>20.802</v>
      </c>
      <c r="AW3" s="50">
        <f>IFERROR(AVERAGE(INDEX(BC:BC,IFERROR(MATCH($B3-Annex!$B$4/60,$B:$B),2)):BC3),IF(Data!$B$2="",0,"-"))</f>
        <v>0.42257501387181423</v>
      </c>
      <c r="AX3" s="50">
        <f>IFERROR(AVERAGE(INDEX(BD:BD,IFERROR(MATCH($B3-Annex!$B$4/60,$B:$B),2)):BD3),IF(Data!$B$2="",0,"-"))</f>
        <v>-119.42781927446771</v>
      </c>
      <c r="AY3" s="50">
        <f>IFERROR(AVERAGE(INDEX(BE:BE,IFERROR(MATCH($B3-Annex!$B$4/60,$B:$B),2)):BE3),IF(Data!$B$2="",0,"-"))</f>
        <v>0.39952131238182909</v>
      </c>
      <c r="AZ3" s="50">
        <f>IFERROR(AVERAGE(INDEX(BF:BF,IFERROR(MATCH($B3-Annex!$B$4/60,$B:$B),2)):BF3),IF(Data!$B$2="",0,"-"))</f>
        <v>144.35069401628911</v>
      </c>
      <c r="BA3" s="50">
        <f>IFERROR(AVERAGE(INDEX(BG:BG,IFERROR(MATCH($B3-Annex!$B$4/60,$B:$B),2)):BG3),IF(Data!$B$2="",0,"-"))</f>
        <v>0.46081510428544026</v>
      </c>
      <c r="BB3" s="50">
        <f>IFERROR(AVERAGE(INDEX(BH:BH,IFERROR(MATCH($B3-Annex!$B$4/60,$B:$B),2)):BH3),IF(Data!$B$2="",0,"-"))</f>
        <v>0.45902028563509534</v>
      </c>
      <c r="BC3" s="50">
        <f>IFERROR((5.670373*10^-8*(BI3+273.15)^4+((Annex!$B$5+Annex!$B$6)*(BI3-L3)+Annex!$B$7*(BI3-INDEX(BI:BI,IFERROR(MATCH($B3-Annex!$B$9/60,$B:$B),2)))/(60*($B3-INDEX($B:$B,IFERROR(MATCH($B3-Annex!$B$9/60,$B:$B),2)))))/Annex!$B$8)/1000,IF(Data!$B$2="",0,"-"))</f>
        <v>0.42257501387181423</v>
      </c>
      <c r="BD3" s="50">
        <f>IFERROR((5.670373*10^-8*(BJ3+273.15)^4+((Annex!$B$5+Annex!$B$6)*(BJ3-O3)+Annex!$B$7*(BJ3-INDEX(BJ:BJ,IFERROR(MATCH($B3-Annex!$B$9/60,$B:$B),2)))/(60*($B3-INDEX($B:$B,IFERROR(MATCH($B3-Annex!$B$9/60,$B:$B),2)))))/Annex!$B$8)/1000,IF(Data!$B$2="",0,"-"))</f>
        <v>-119.42781927446771</v>
      </c>
      <c r="BE3" s="50">
        <f>IFERROR((5.670373*10^-8*(BK3+273.15)^4+((Annex!$B$5+Annex!$B$6)*(BK3-R3)+Annex!$B$7*(BK3-INDEX(BK:BK,IFERROR(MATCH($B3-Annex!$B$9/60,$B:$B),2)))/(60*($B3-INDEX($B:$B,IFERROR(MATCH($B3-Annex!$B$9/60,$B:$B),2)))))/Annex!$B$8)/1000,IF(Data!$B$2="",0,"-"))</f>
        <v>0.39952131238182909</v>
      </c>
      <c r="BF3" s="50">
        <f>IFERROR((5.670373*10^-8*(BL3+273.15)^4+((Annex!$B$5+Annex!$B$6)*(BL3-U3)+Annex!$B$7*(BL3-INDEX(BL:BL,IFERROR(MATCH($B3-Annex!$B$9/60,$B:$B),2)))/(60*($B3-INDEX($B:$B,IFERROR(MATCH($B3-Annex!$B$9/60,$B:$B),2)))))/Annex!$B$8)/1000,IF(Data!$B$2="",0,"-"))</f>
        <v>144.35069401628911</v>
      </c>
      <c r="BG3" s="50">
        <f>IFERROR((5.670373*10^-8*(BM3+273.15)^4+((Annex!$B$5+Annex!$B$6)*(BM3-X3)+Annex!$B$7*(BM3-INDEX(BM:BM,IFERROR(MATCH($B3-Annex!$B$9/60,$B:$B),2)))/(60*($B3-INDEX($B:$B,IFERROR(MATCH($B3-Annex!$B$9/60,$B:$B),2)))))/Annex!$B$8)/1000,IF(Data!$B$2="",0,"-"))</f>
        <v>0.46081510428544026</v>
      </c>
      <c r="BH3" s="50">
        <f>IFERROR((5.670373*10^-8*(BN3+273.15)^4+((Annex!$B$5+Annex!$B$6)*(BN3-AA3)+Annex!$B$7*(BN3-INDEX(BN:BN,IFERROR(MATCH($B3-Annex!$B$9/60,$B:$B),2)))/(60*($B3-INDEX($B:$B,IFERROR(MATCH($B3-Annex!$B$9/60,$B:$B),2)))))/Annex!$B$8)/1000,IF(Data!$B$2="",0,"-"))</f>
        <v>0.45902028563509534</v>
      </c>
      <c r="BI3" s="20">
        <v>20.393999999999998</v>
      </c>
      <c r="BJ3" s="20">
        <v>244.09</v>
      </c>
      <c r="BK3" s="20">
        <v>20.571999999999999</v>
      </c>
      <c r="BL3" s="20">
        <v>294.04300000000001</v>
      </c>
      <c r="BM3" s="20">
        <v>20.518999999999998</v>
      </c>
      <c r="BN3" s="20">
        <v>20.696000000000002</v>
      </c>
    </row>
    <row r="4" spans="1:66" x14ac:dyDescent="0.3">
      <c r="A4" s="5">
        <v>3</v>
      </c>
      <c r="B4" s="19">
        <v>0.1688333333004266</v>
      </c>
      <c r="C4" s="20">
        <v>163.91636099999999</v>
      </c>
      <c r="D4" s="20">
        <v>165.42635000000001</v>
      </c>
      <c r="E4" s="20">
        <v>213.81089700000001</v>
      </c>
      <c r="F4" s="49">
        <f>IFERROR(SUM(C4:E4),IF(Data!$B$2="",0,"-"))</f>
        <v>543.15360800000008</v>
      </c>
      <c r="G4" s="50">
        <f>IFERROR(F4-Annex!$B$10,IF(Data!$B$2="",0,"-"))</f>
        <v>116.54560800000007</v>
      </c>
      <c r="H4" s="50">
        <f>IFERROR(AVERAGE(INDEX(G:G,IFERROR(MATCH($B4-Annex!$B$12/60,$B:$B),2)):G4),IF(Data!$B$2="",0,"-"))</f>
        <v>116.60129933333336</v>
      </c>
      <c r="I4" s="50">
        <f>IFERROR(-14000*(G4-INDEX(G:G,IFERROR(MATCH($B4-Annex!$B$11/60,$B:$B),2)))/(60*($B4-INDEX($B:$B,IFERROR(MATCH($B4-Annex!$B$11/60,$B:$B),2)))),IF(Data!$B$2="",0,"-"))</f>
        <v>121.62586379461777</v>
      </c>
      <c r="J4" s="50">
        <f>IFERROR(-14000*(H4-INDEX(H:H,IFERROR(MATCH($B4-Annex!$B$13/60,$B:$B),2)))/(60*($B4-INDEX($B:$B,IFERROR(MATCH($B4-Annex!$B$13/60,$B:$B),2)))),IF(Data!$B$2="",0,"-"))</f>
        <v>44.658571907355608</v>
      </c>
      <c r="K4" s="20">
        <v>0.57662702600000004</v>
      </c>
      <c r="L4" s="20">
        <v>19.872</v>
      </c>
      <c r="M4" s="20">
        <v>9.8999999999999993E+37</v>
      </c>
      <c r="N4" s="20">
        <v>20.635000000000002</v>
      </c>
      <c r="O4" s="20">
        <v>107.004</v>
      </c>
      <c r="P4" s="20">
        <v>673.48500000000001</v>
      </c>
      <c r="Q4" s="20">
        <v>20.599</v>
      </c>
      <c r="R4" s="20">
        <v>20.28</v>
      </c>
      <c r="S4" s="20">
        <v>-57.661999999999999</v>
      </c>
      <c r="T4" s="20">
        <v>20.67</v>
      </c>
      <c r="U4" s="20">
        <v>161.82900000000001</v>
      </c>
      <c r="V4" s="20">
        <v>9.8999999999999993E+37</v>
      </c>
      <c r="W4" s="20">
        <v>20.617000000000001</v>
      </c>
      <c r="X4" s="20">
        <v>19.978000000000002</v>
      </c>
      <c r="Y4" s="20">
        <v>788.49800000000005</v>
      </c>
      <c r="Z4" s="20">
        <v>20.741</v>
      </c>
      <c r="AA4" s="20">
        <v>20.227</v>
      </c>
      <c r="AB4" s="20">
        <v>9.8999999999999993E+37</v>
      </c>
      <c r="AC4" s="20">
        <v>20.722999999999999</v>
      </c>
      <c r="AD4" s="20">
        <v>770.21799999999996</v>
      </c>
      <c r="AE4" s="20">
        <v>602.88699999999994</v>
      </c>
      <c r="AF4" s="20">
        <v>84.715000000000003</v>
      </c>
      <c r="AG4" s="20">
        <v>9.8999999999999993E+37</v>
      </c>
      <c r="AH4" s="50">
        <f>IFERROR(AVERAGE(INDEX(AL:AL,IFERROR(MATCH($B4-Annex!$B$4/60,$B:$B),2)):AL4),IF(Data!$B$2="",0,"-"))</f>
        <v>0.4899051605562123</v>
      </c>
      <c r="AI4" s="50">
        <f>IFERROR(AVERAGE(INDEX(AM:AM,IFERROR(MATCH($B4-Annex!$B$4/60,$B:$B),2)):AM4),IF(Data!$B$2="",0,"-"))</f>
        <v>-8.816592429292303</v>
      </c>
      <c r="AJ4" s="50">
        <f>IFERROR(AVERAGE(INDEX(AN:AN,IFERROR(MATCH($B4-Annex!$B$4/60,$B:$B),2)):AN4),IF(Data!$B$2="",0,"-"))</f>
        <v>0.46203377335809942</v>
      </c>
      <c r="AK4" s="50">
        <f>IFERROR(AVERAGE(INDEX(AO:AO,IFERROR(MATCH($B4-Annex!$B$4/60,$B:$B),2)):AO4),IF(Data!$B$2="",0,"-"))</f>
        <v>-132.24307580858823</v>
      </c>
      <c r="AL4" s="50">
        <f>IFERROR((5.670373*10^-8*(AP4+273.15)^4+((Annex!$B$5+Annex!$B$6)*(AP4-L4)+Annex!$B$7*(AP4-INDEX(AP:AP,IFERROR(MATCH($B4-Annex!$B$9/60,$B:$B),2)))/(60*($B4-INDEX($B:$B,IFERROR(MATCH($B4-Annex!$B$9/60,$B:$B),2)))))/Annex!$B$8)/1000,IF(Data!$B$2="",0,"-"))</f>
        <v>0.4620136493875352</v>
      </c>
      <c r="AM4" s="50">
        <f>IFERROR((5.670373*10^-8*(AQ4+273.15)^4+((Annex!$B$5+Annex!$B$6)*(AQ4-O4)+Annex!$B$7*(AQ4-INDEX(AQ:AQ,IFERROR(MATCH($B4-Annex!$B$9/60,$B:$B),2)))/(60*($B4-INDEX($B:$B,IFERROR(MATCH($B4-Annex!$B$9/60,$B:$B),2)))))/Annex!$B$8)/1000,IF(Data!$B$2="",0,"-"))</f>
        <v>-8.9574120551460545</v>
      </c>
      <c r="AN4" s="50">
        <f>IFERROR((5.670373*10^-8*(AR4+273.15)^4+((Annex!$B$5+Annex!$B$6)*(AR4-R4)+Annex!$B$7*(AR4-INDEX(AR:AR,IFERROR(MATCH($B4-Annex!$B$9/60,$B:$B),2)))/(60*($B4-INDEX($B:$B,IFERROR(MATCH($B4-Annex!$B$9/60,$B:$B),2)))))/Annex!$B$8)/1000,IF(Data!$B$2="",0,"-"))</f>
        <v>0.42988500805269725</v>
      </c>
      <c r="AO4" s="50">
        <f>IFERROR((5.670373*10^-8*(AS4+273.15)^4+((Annex!$B$5+Annex!$B$6)*(AS4-U4)+Annex!$B$7*(AS4-INDEX(AS:AS,IFERROR(MATCH($B4-Annex!$B$9/60,$B:$B),2)))/(60*($B4-INDEX($B:$B,IFERROR(MATCH($B4-Annex!$B$9/60,$B:$B),2)))))/Annex!$B$8)/1000,IF(Data!$B$2="",0,"-"))</f>
        <v>-110.05925196574765</v>
      </c>
      <c r="AP4" s="20">
        <v>20.457000000000001</v>
      </c>
      <c r="AQ4" s="20">
        <v>178.18700000000001</v>
      </c>
      <c r="AR4" s="20">
        <v>20.617000000000001</v>
      </c>
      <c r="AS4" s="20">
        <v>335.91500000000002</v>
      </c>
      <c r="AT4" s="20">
        <v>19.552</v>
      </c>
      <c r="AU4" s="20">
        <v>21.521999999999998</v>
      </c>
      <c r="AV4" s="20">
        <v>20.794</v>
      </c>
      <c r="AW4" s="50">
        <f>IFERROR(AVERAGE(INDEX(BC:BC,IFERROR(MATCH($B4-Annex!$B$4/60,$B:$B),2)):BC4),IF(Data!$B$2="",0,"-"))</f>
        <v>0.41332981798410784</v>
      </c>
      <c r="AX4" s="50">
        <f>IFERROR(AVERAGE(INDEX(BD:BD,IFERROR(MATCH($B4-Annex!$B$4/60,$B:$B),2)):BD4),IF(Data!$B$2="",0,"-"))</f>
        <v>-93.98199203274612</v>
      </c>
      <c r="AY4" s="50">
        <f>IFERROR(AVERAGE(INDEX(BE:BE,IFERROR(MATCH($B4-Annex!$B$4/60,$B:$B),2)):BE4),IF(Data!$B$2="",0,"-"))</f>
        <v>0.4095303129129404</v>
      </c>
      <c r="AZ4" s="50">
        <f>IFERROR(AVERAGE(INDEX(BF:BF,IFERROR(MATCH($B4-Annex!$B$4/60,$B:$B),2)):BF4),IF(Data!$B$2="",0,"-"))</f>
        <v>106.44296248798345</v>
      </c>
      <c r="BA4" s="50">
        <f>IFERROR(AVERAGE(INDEX(BG:BG,IFERROR(MATCH($B4-Annex!$B$4/60,$B:$B),2)):BG4),IF(Data!$B$2="",0,"-"))</f>
        <v>0.4420777267798906</v>
      </c>
      <c r="BB4" s="50">
        <f>IFERROR(AVERAGE(INDEX(BH:BH,IFERROR(MATCH($B4-Annex!$B$4/60,$B:$B),2)):BH4),IF(Data!$B$2="",0,"-"))</f>
        <v>0.43131493830222617</v>
      </c>
      <c r="BC4" s="50">
        <f>IFERROR((5.670373*10^-8*(BI4+273.15)^4+((Annex!$B$5+Annex!$B$6)*(BI4-L4)+Annex!$B$7*(BI4-INDEX(BI:BI,IFERROR(MATCH($B4-Annex!$B$9/60,$B:$B),2)))/(60*($B4-INDEX($B:$B,IFERROR(MATCH($B4-Annex!$B$9/60,$B:$B),2)))))/Annex!$B$8)/1000,IF(Data!$B$2="",0,"-"))</f>
        <v>0.40408462209640139</v>
      </c>
      <c r="BD4" s="50">
        <f>IFERROR((5.670373*10^-8*(BJ4+273.15)^4+((Annex!$B$5+Annex!$B$6)*(BJ4-O4)+Annex!$B$7*(BJ4-INDEX(BJ:BJ,IFERROR(MATCH($B4-Annex!$B$9/60,$B:$B),2)))/(60*($B4-INDEX($B:$B,IFERROR(MATCH($B4-Annex!$B$9/60,$B:$B),2)))))/Annex!$B$8)/1000,IF(Data!$B$2="",0,"-"))</f>
        <v>-68.536164791024547</v>
      </c>
      <c r="BE4" s="50">
        <f>IFERROR((5.670373*10^-8*(BK4+273.15)^4+((Annex!$B$5+Annex!$B$6)*(BK4-R4)+Annex!$B$7*(BK4-INDEX(BK:BK,IFERROR(MATCH($B4-Annex!$B$9/60,$B:$B),2)))/(60*($B4-INDEX($B:$B,IFERROR(MATCH($B4-Annex!$B$9/60,$B:$B),2)))))/Annex!$B$8)/1000,IF(Data!$B$2="",0,"-"))</f>
        <v>0.41953931344405176</v>
      </c>
      <c r="BF4" s="50">
        <f>IFERROR((5.670373*10^-8*(BL4+273.15)^4+((Annex!$B$5+Annex!$B$6)*(BL4-U4)+Annex!$B$7*(BL4-INDEX(BL:BL,IFERROR(MATCH($B4-Annex!$B$9/60,$B:$B),2)))/(60*($B4-INDEX($B:$B,IFERROR(MATCH($B4-Annex!$B$9/60,$B:$B),2)))))/Annex!$B$8)/1000,IF(Data!$B$2="",0,"-"))</f>
        <v>68.53523095967779</v>
      </c>
      <c r="BG4" s="50">
        <f>IFERROR((5.670373*10^-8*(BM4+273.15)^4+((Annex!$B$5+Annex!$B$6)*(BM4-X4)+Annex!$B$7*(BM4-INDEX(BM:BM,IFERROR(MATCH($B4-Annex!$B$9/60,$B:$B),2)))/(60*($B4-INDEX($B:$B,IFERROR(MATCH($B4-Annex!$B$9/60,$B:$B),2)))))/Annex!$B$8)/1000,IF(Data!$B$2="",0,"-"))</f>
        <v>0.42334034927434094</v>
      </c>
      <c r="BH4" s="50">
        <f>IFERROR((5.670373*10^-8*(BN4+273.15)^4+((Annex!$B$5+Annex!$B$6)*(BN4-AA4)+Annex!$B$7*(BN4-INDEX(BN:BN,IFERROR(MATCH($B4-Annex!$B$9/60,$B:$B),2)))/(60*($B4-INDEX($B:$B,IFERROR(MATCH($B4-Annex!$B$9/60,$B:$B),2)))))/Annex!$B$8)/1000,IF(Data!$B$2="",0,"-"))</f>
        <v>0.403609590969357</v>
      </c>
      <c r="BI4" s="20">
        <v>20.350999999999999</v>
      </c>
      <c r="BJ4" s="20">
        <v>220.57400000000001</v>
      </c>
      <c r="BK4" s="20">
        <v>20.581</v>
      </c>
      <c r="BL4" s="20">
        <v>281.46800000000002</v>
      </c>
      <c r="BM4" s="20">
        <v>20.475000000000001</v>
      </c>
      <c r="BN4" s="20">
        <v>20.617000000000001</v>
      </c>
    </row>
    <row r="5" spans="1:66" x14ac:dyDescent="0.3">
      <c r="A5" s="5">
        <v>4</v>
      </c>
      <c r="B5" s="19">
        <v>0.25250000297091901</v>
      </c>
      <c r="C5" s="20">
        <v>163.896018</v>
      </c>
      <c r="D5" s="20">
        <v>165.51593700000001</v>
      </c>
      <c r="E5" s="20">
        <v>213.86794</v>
      </c>
      <c r="F5" s="49">
        <f>IFERROR(SUM(C5:E5),IF(Data!$B$2="",0,"-"))</f>
        <v>543.27989500000001</v>
      </c>
      <c r="G5" s="50">
        <f>IFERROR(F5-Annex!$B$10,IF(Data!$B$2="",0,"-"))</f>
        <v>116.67189500000001</v>
      </c>
      <c r="H5" s="50">
        <f>IFERROR(AVERAGE(INDEX(G:G,IFERROR(MATCH($B5-Annex!$B$12/60,$B:$B),2)):G5),IF(Data!$B$2="",0,"-"))</f>
        <v>116.61894825000002</v>
      </c>
      <c r="I5" s="50">
        <f>IFERROR(-14000*(G5-INDEX(G:G,IFERROR(MATCH($B5-Annex!$B$11/60,$B:$B),2)))/(60*($B5-INDEX($B:$B,IFERROR(MATCH($B5-Annex!$B$11/60,$B:$B),2)))),IF(Data!$B$2="",0,"-"))</f>
        <v>-35.376105194307733</v>
      </c>
      <c r="J5" s="50">
        <f>IFERROR(-14000*(H5-INDEX(H:H,IFERROR(MATCH($B5-Annex!$B$13/60,$B:$B),2)))/(60*($B5-INDEX($B:$B,IFERROR(MATCH($B5-Annex!$B$13/60,$B:$B),2)))),IF(Data!$B$2="",0,"-"))</f>
        <v>13.551583998975593</v>
      </c>
      <c r="K5" s="20">
        <v>0.53540201300000001</v>
      </c>
      <c r="L5" s="20">
        <v>19.917000000000002</v>
      </c>
      <c r="M5" s="20">
        <v>793.68499999999995</v>
      </c>
      <c r="N5" s="20">
        <v>20.609000000000002</v>
      </c>
      <c r="O5" s="20">
        <v>129.661</v>
      </c>
      <c r="P5" s="20">
        <v>702.89200000000005</v>
      </c>
      <c r="Q5" s="20">
        <v>20.538</v>
      </c>
      <c r="R5" s="20">
        <v>20.324999999999999</v>
      </c>
      <c r="S5" s="20">
        <v>386.01100000000002</v>
      </c>
      <c r="T5" s="20">
        <v>20.68</v>
      </c>
      <c r="U5" s="20">
        <v>221.768</v>
      </c>
      <c r="V5" s="20">
        <v>9.8999999999999993E+37</v>
      </c>
      <c r="W5" s="20">
        <v>20.609000000000002</v>
      </c>
      <c r="X5" s="20">
        <v>19.934999999999999</v>
      </c>
      <c r="Y5" s="20">
        <v>973.03200000000004</v>
      </c>
      <c r="Z5" s="20">
        <v>20.698</v>
      </c>
      <c r="AA5" s="20">
        <v>20.219000000000001</v>
      </c>
      <c r="AB5" s="20">
        <v>9.8999999999999993E+37</v>
      </c>
      <c r="AC5" s="20">
        <v>20.698</v>
      </c>
      <c r="AD5" s="20">
        <v>653.04200000000003</v>
      </c>
      <c r="AE5" s="20">
        <v>994.58799999999997</v>
      </c>
      <c r="AF5" s="20">
        <v>412.6</v>
      </c>
      <c r="AG5" s="20">
        <v>9.8999999999999993E+37</v>
      </c>
      <c r="AH5" s="50">
        <f>IFERROR(AVERAGE(INDEX(AL:AL,IFERROR(MATCH($B5-Annex!$B$4/60,$B:$B),2)):AL5),IF(Data!$B$2="",0,"-"))</f>
        <v>0.44891068948926477</v>
      </c>
      <c r="AI5" s="50">
        <f>IFERROR(AVERAGE(INDEX(AM:AM,IFERROR(MATCH($B5-Annex!$B$4/60,$B:$B),2)):AM5),IF(Data!$B$2="",0,"-"))</f>
        <v>-5.0741305483990136</v>
      </c>
      <c r="AJ5" s="50">
        <f>IFERROR(AVERAGE(INDEX(AN:AN,IFERROR(MATCH($B5-Annex!$B$4/60,$B:$B),2)):AN5),IF(Data!$B$2="",0,"-"))</f>
        <v>0.44534901464229543</v>
      </c>
      <c r="AK5" s="50">
        <f>IFERROR(AVERAGE(INDEX(AO:AO,IFERROR(MATCH($B5-Annex!$B$4/60,$B:$B),2)):AO5),IF(Data!$B$2="",0,"-"))</f>
        <v>-104.15143489312392</v>
      </c>
      <c r="AL5" s="50">
        <f>IFERROR((5.670373*10^-8*(AP5+273.15)^4+((Annex!$B$5+Annex!$B$6)*(AP5-L5)+Annex!$B$7*(AP5-INDEX(AP:AP,IFERROR(MATCH($B5-Annex!$B$9/60,$B:$B),2)))/(60*($B5-INDEX($B:$B,IFERROR(MATCH($B5-Annex!$B$9/60,$B:$B),2)))))/Annex!$B$8)/1000,IF(Data!$B$2="",0,"-"))</f>
        <v>0.36692174735536981</v>
      </c>
      <c r="AM5" s="50">
        <f>IFERROR((5.670373*10^-8*(AQ5+273.15)^4+((Annex!$B$5+Annex!$B$6)*(AQ5-O5)+Annex!$B$7*(AQ5-INDEX(AQ:AQ,IFERROR(MATCH($B5-Annex!$B$9/60,$B:$B),2)))/(60*($B5-INDEX($B:$B,IFERROR(MATCH($B5-Annex!$B$9/60,$B:$B),2)))))/Annex!$B$8)/1000,IF(Data!$B$2="",0,"-"))</f>
        <v>2.4107932133875649</v>
      </c>
      <c r="AN5" s="50">
        <f>IFERROR((5.670373*10^-8*(AR5+273.15)^4+((Annex!$B$5+Annex!$B$6)*(AR5-R5)+Annex!$B$7*(AR5-INDEX(AR:AR,IFERROR(MATCH($B5-Annex!$B$9/60,$B:$B),2)))/(60*($B5-INDEX($B:$B,IFERROR(MATCH($B5-Annex!$B$9/60,$B:$B),2)))))/Annex!$B$8)/1000,IF(Data!$B$2="",0,"-"))</f>
        <v>0.4119794972106875</v>
      </c>
      <c r="AO5" s="50">
        <f>IFERROR((5.670373*10^-8*(AS5+273.15)^4+((Annex!$B$5+Annex!$B$6)*(AS5-U5)+Annex!$B$7*(AS5-INDEX(AS:AS,IFERROR(MATCH($B5-Annex!$B$9/60,$B:$B),2)))/(60*($B5-INDEX($B:$B,IFERROR(MATCH($B5-Annex!$B$9/60,$B:$B),2)))))/Annex!$B$8)/1000,IF(Data!$B$2="",0,"-"))</f>
        <v>-47.968153062195334</v>
      </c>
      <c r="AP5" s="20">
        <v>20.36</v>
      </c>
      <c r="AQ5" s="20">
        <v>188.852</v>
      </c>
      <c r="AR5" s="20">
        <v>20.643999999999998</v>
      </c>
      <c r="AS5" s="20">
        <v>297.78399999999999</v>
      </c>
      <c r="AT5" s="20">
        <v>19.562000000000001</v>
      </c>
      <c r="AU5" s="20">
        <v>21.495999999999999</v>
      </c>
      <c r="AV5" s="20">
        <v>20.803999999999998</v>
      </c>
      <c r="AW5" s="50">
        <f>IFERROR(AVERAGE(INDEX(BC:BC,IFERROR(MATCH($B5-Annex!$B$4/60,$B:$B),2)):BC5),IF(Data!$B$2="",0,"-"))</f>
        <v>0.41326600059054913</v>
      </c>
      <c r="AX5" s="50">
        <f>IFERROR(AVERAGE(INDEX(BD:BD,IFERROR(MATCH($B5-Annex!$B$4/60,$B:$B),2)):BD5),IF(Data!$B$2="",0,"-"))</f>
        <v>-66.669153861407608</v>
      </c>
      <c r="AY5" s="50">
        <f>IFERROR(AVERAGE(INDEX(BE:BE,IFERROR(MATCH($B5-Annex!$B$4/60,$B:$B),2)):BE5),IF(Data!$B$2="",0,"-"))</f>
        <v>0.41573649036898885</v>
      </c>
      <c r="AZ5" s="50">
        <f>IFERROR(AVERAGE(INDEX(BF:BF,IFERROR(MATCH($B5-Annex!$B$4/60,$B:$B),2)):BF5),IF(Data!$B$2="",0,"-"))</f>
        <v>66.121809694407702</v>
      </c>
      <c r="BA5" s="50">
        <f>IFERROR(AVERAGE(INDEX(BG:BG,IFERROR(MATCH($B5-Annex!$B$4/60,$B:$B),2)):BG5),IF(Data!$B$2="",0,"-"))</f>
        <v>0.42690253738900719</v>
      </c>
      <c r="BB5" s="50">
        <f>IFERROR(AVERAGE(INDEX(BH:BH,IFERROR(MATCH($B5-Annex!$B$4/60,$B:$B),2)):BH5),IF(Data!$B$2="",0,"-"))</f>
        <v>0.42254906418532706</v>
      </c>
      <c r="BC5" s="50">
        <f>IFERROR((5.670373*10^-8*(BI5+273.15)^4+((Annex!$B$5+Annex!$B$6)*(BI5-L5)+Annex!$B$7*(BI5-INDEX(BI:BI,IFERROR(MATCH($B5-Annex!$B$9/60,$B:$B),2)))/(60*($B5-INDEX($B:$B,IFERROR(MATCH($B5-Annex!$B$9/60,$B:$B),2)))))/Annex!$B$8)/1000,IF(Data!$B$2="",0,"-"))</f>
        <v>0.41313836580343183</v>
      </c>
      <c r="BD5" s="50">
        <f>IFERROR((5.670373*10^-8*(BJ5+273.15)^4+((Annex!$B$5+Annex!$B$6)*(BJ5-O5)+Annex!$B$7*(BJ5-INDEX(BJ:BJ,IFERROR(MATCH($B5-Annex!$B$9/60,$B:$B),2)))/(60*($B5-INDEX($B:$B,IFERROR(MATCH($B5-Annex!$B$9/60,$B:$B),2)))))/Annex!$B$8)/1000,IF(Data!$B$2="",0,"-"))</f>
        <v>-12.043477518730569</v>
      </c>
      <c r="BE5" s="50">
        <f>IFERROR((5.670373*10^-8*(BK5+273.15)^4+((Annex!$B$5+Annex!$B$6)*(BK5-R5)+Annex!$B$7*(BK5-INDEX(BK:BK,IFERROR(MATCH($B5-Annex!$B$9/60,$B:$B),2)))/(60*($B5-INDEX($B:$B,IFERROR(MATCH($B5-Annex!$B$9/60,$B:$B),2)))))/Annex!$B$8)/1000,IF(Data!$B$2="",0,"-"))</f>
        <v>0.42814884528108588</v>
      </c>
      <c r="BF5" s="50">
        <f>IFERROR((5.670373*10^-8*(BL5+273.15)^4+((Annex!$B$5+Annex!$B$6)*(BL5-U5)+Annex!$B$7*(BL5-INDEX(BL:BL,IFERROR(MATCH($B5-Annex!$B$9/60,$B:$B),2)))/(60*($B5-INDEX($B:$B,IFERROR(MATCH($B5-Annex!$B$9/60,$B:$B),2)))))/Annex!$B$8)/1000,IF(Data!$B$2="",0,"-"))</f>
        <v>-14.520495892743794</v>
      </c>
      <c r="BG5" s="50">
        <f>IFERROR((5.670373*10^-8*(BM5+273.15)^4+((Annex!$B$5+Annex!$B$6)*(BM5-X5)+Annex!$B$7*(BM5-INDEX(BM:BM,IFERROR(MATCH($B5-Annex!$B$9/60,$B:$B),2)))/(60*($B5-INDEX($B:$B,IFERROR(MATCH($B5-Annex!$B$9/60,$B:$B),2)))))/Annex!$B$8)/1000,IF(Data!$B$2="",0,"-"))</f>
        <v>0.39655215860724041</v>
      </c>
      <c r="BH5" s="50">
        <f>IFERROR((5.670373*10^-8*(BN5+273.15)^4+((Annex!$B$5+Annex!$B$6)*(BN5-AA5)+Annex!$B$7*(BN5-INDEX(BN:BN,IFERROR(MATCH($B5-Annex!$B$9/60,$B:$B),2)))/(60*($B5-INDEX($B:$B,IFERROR(MATCH($B5-Annex!$B$9/60,$B:$B),2)))))/Annex!$B$8)/1000,IF(Data!$B$2="",0,"-"))</f>
        <v>0.40501731595152873</v>
      </c>
      <c r="BI5" s="20">
        <v>20.36</v>
      </c>
      <c r="BJ5" s="20">
        <v>211.34200000000001</v>
      </c>
      <c r="BK5" s="20">
        <v>20.573</v>
      </c>
      <c r="BL5" s="20">
        <v>256.03300000000002</v>
      </c>
      <c r="BM5" s="20">
        <v>20.449000000000002</v>
      </c>
      <c r="BN5" s="20">
        <v>20.643999999999998</v>
      </c>
    </row>
    <row r="6" spans="1:66" x14ac:dyDescent="0.3">
      <c r="A6" s="5">
        <v>5</v>
      </c>
      <c r="B6" s="19">
        <v>0.33666667412035167</v>
      </c>
      <c r="C6" s="20">
        <v>163.85858899999999</v>
      </c>
      <c r="D6" s="20">
        <v>165.54037299999999</v>
      </c>
      <c r="E6" s="20">
        <v>213.801939</v>
      </c>
      <c r="F6" s="49">
        <f>IFERROR(SUM(C6:E6),IF(Data!$B$2="",0,"-"))</f>
        <v>543.20090099999993</v>
      </c>
      <c r="G6" s="50">
        <f>IFERROR(F6-Annex!$B$10,IF(Data!$B$2="",0,"-"))</f>
        <v>116.59290099999993</v>
      </c>
      <c r="H6" s="50">
        <f>IFERROR(AVERAGE(INDEX(G:G,IFERROR(MATCH($B6-Annex!$B$12/60,$B:$B),2)):G6),IF(Data!$B$2="",0,"-"))</f>
        <v>116.61373880000001</v>
      </c>
      <c r="I6" s="50">
        <f>IFERROR(-14000*(G6-INDEX(G:G,IFERROR(MATCH($B6-Annex!$B$11/60,$B:$B),2)))/(60*($B6-INDEX($B:$B,IFERROR(MATCH($B6-Annex!$B$11/60,$B:$B),2)))),IF(Data!$B$2="",0,"-"))</f>
        <v>28.21623699913291</v>
      </c>
      <c r="J6" s="50">
        <f>IFERROR(-14000*(H6-INDEX(H:H,IFERROR(MATCH($B6-Annex!$B$13/60,$B:$B),2)))/(60*($B6-INDEX($B:$B,IFERROR(MATCH($B6-Annex!$B$13/60,$B:$B),2)))),IF(Data!$B$2="",0,"-"))</f>
        <v>13.774197714858458</v>
      </c>
      <c r="K6" s="20">
        <v>0.61785203799999999</v>
      </c>
      <c r="L6" s="20">
        <v>20.030999999999999</v>
      </c>
      <c r="M6" s="20">
        <v>9.8999999999999993E+37</v>
      </c>
      <c r="N6" s="20">
        <v>20.617000000000001</v>
      </c>
      <c r="O6" s="20">
        <v>133.20099999999999</v>
      </c>
      <c r="P6" s="20">
        <v>734.029</v>
      </c>
      <c r="Q6" s="20">
        <v>20.581</v>
      </c>
      <c r="R6" s="20">
        <v>20.227</v>
      </c>
      <c r="S6" s="20">
        <v>-162.00700000000001</v>
      </c>
      <c r="T6" s="20">
        <v>20.652000000000001</v>
      </c>
      <c r="U6" s="20">
        <v>223.36699999999999</v>
      </c>
      <c r="V6" s="20">
        <v>523.08000000000004</v>
      </c>
      <c r="W6" s="20">
        <v>20.652000000000001</v>
      </c>
      <c r="X6" s="20">
        <v>19.978000000000002</v>
      </c>
      <c r="Y6" s="20">
        <v>-47.237000000000002</v>
      </c>
      <c r="Z6" s="20">
        <v>20.67</v>
      </c>
      <c r="AA6" s="20">
        <v>20.227</v>
      </c>
      <c r="AB6" s="20">
        <v>291.52699999999999</v>
      </c>
      <c r="AC6" s="20">
        <v>20.741</v>
      </c>
      <c r="AD6" s="20">
        <v>569.84</v>
      </c>
      <c r="AE6" s="20">
        <v>-183.554</v>
      </c>
      <c r="AF6" s="20">
        <v>-43.956000000000003</v>
      </c>
      <c r="AG6" s="20">
        <v>165.733</v>
      </c>
      <c r="AH6" s="50">
        <f>IFERROR(AVERAGE(INDEX(AL:AL,IFERROR(MATCH($B6-Annex!$B$4/60,$B:$B),2)):AL6),IF(Data!$B$2="",0,"-"))</f>
        <v>0.44208931427834008</v>
      </c>
      <c r="AI6" s="50">
        <f>IFERROR(AVERAGE(INDEX(AM:AM,IFERROR(MATCH($B6-Annex!$B$4/60,$B:$B),2)):AM6),IF(Data!$B$2="",0,"-"))</f>
        <v>-7.0431937788964758</v>
      </c>
      <c r="AJ6" s="50">
        <f>IFERROR(AVERAGE(INDEX(AN:AN,IFERROR(MATCH($B6-Annex!$B$4/60,$B:$B),2)):AN6),IF(Data!$B$2="",0,"-"))</f>
        <v>0.44178113799489593</v>
      </c>
      <c r="AK6" s="50">
        <f>IFERROR(AVERAGE(INDEX(AO:AO,IFERROR(MATCH($B6-Annex!$B$4/60,$B:$B),2)):AO6),IF(Data!$B$2="",0,"-"))</f>
        <v>-83.923770935362882</v>
      </c>
      <c r="AL6" s="50">
        <f>IFERROR((5.670373*10^-8*(AP6+273.15)^4+((Annex!$B$5+Annex!$B$6)*(AP6-L6)+Annex!$B$7*(AP6-INDEX(AP:AP,IFERROR(MATCH($B6-Annex!$B$9/60,$B:$B),2)))/(60*($B6-INDEX($B:$B,IFERROR(MATCH($B6-Annex!$B$9/60,$B:$B),2)))))/Annex!$B$8)/1000,IF(Data!$B$2="",0,"-"))</f>
        <v>0.42162518864556603</v>
      </c>
      <c r="AM6" s="50">
        <f>IFERROR((5.670373*10^-8*(AQ6+273.15)^4+((Annex!$B$5+Annex!$B$6)*(AQ6-O6)+Annex!$B$7*(AQ6-INDEX(AQ:AQ,IFERROR(MATCH($B6-Annex!$B$9/60,$B:$B),2)))/(60*($B6-INDEX($B:$B,IFERROR(MATCH($B6-Annex!$B$9/60,$B:$B),2)))))/Annex!$B$8)/1000,IF(Data!$B$2="",0,"-"))</f>
        <v>-12.950383470388863</v>
      </c>
      <c r="AN6" s="50">
        <f>IFERROR((5.670373*10^-8*(AR6+273.15)^4+((Annex!$B$5+Annex!$B$6)*(AR6-R6)+Annex!$B$7*(AR6-INDEX(AR:AR,IFERROR(MATCH($B6-Annex!$B$9/60,$B:$B),2)))/(60*($B6-INDEX($B:$B,IFERROR(MATCH($B6-Annex!$B$9/60,$B:$B),2)))))/Annex!$B$8)/1000,IF(Data!$B$2="",0,"-"))</f>
        <v>0.43107750805269729</v>
      </c>
      <c r="AO6" s="50">
        <f>IFERROR((5.670373*10^-8*(AS6+273.15)^4+((Annex!$B$5+Annex!$B$6)*(AS6-U6)+Annex!$B$7*(AS6-INDEX(AS:AS,IFERROR(MATCH($B6-Annex!$B$9/60,$B:$B),2)))/(60*($B6-INDEX($B:$B,IFERROR(MATCH($B6-Annex!$B$9/60,$B:$B),2)))))/Annex!$B$8)/1000,IF(Data!$B$2="",0,"-"))</f>
        <v>-23.240779062079774</v>
      </c>
      <c r="AP6" s="20">
        <v>20.440000000000001</v>
      </c>
      <c r="AQ6" s="20">
        <v>149.196</v>
      </c>
      <c r="AR6" s="20">
        <v>20.617000000000001</v>
      </c>
      <c r="AS6" s="20">
        <v>278.84500000000003</v>
      </c>
      <c r="AT6" s="20">
        <v>19.516999999999999</v>
      </c>
      <c r="AU6" s="20">
        <v>21.486000000000001</v>
      </c>
      <c r="AV6" s="20">
        <v>20.83</v>
      </c>
      <c r="AW6" s="50">
        <f>IFERROR(AVERAGE(INDEX(BC:BC,IFERROR(MATCH($B6-Annex!$B$4/60,$B:$B),2)):BC6),IF(Data!$B$2="",0,"-"))</f>
        <v>0.42175213872127243</v>
      </c>
      <c r="AX6" s="50">
        <f>IFERROR(AVERAGE(INDEX(BD:BD,IFERROR(MATCH($B6-Annex!$B$4/60,$B:$B),2)):BD6),IF(Data!$B$2="",0,"-"))</f>
        <v>-70.868471794927899</v>
      </c>
      <c r="AY6" s="50">
        <f>IFERROR(AVERAGE(INDEX(BE:BE,IFERROR(MATCH($B6-Annex!$B$4/60,$B:$B),2)):BE6),IF(Data!$B$2="",0,"-"))</f>
        <v>0.41931750277690616</v>
      </c>
      <c r="AZ6" s="50">
        <f>IFERROR(AVERAGE(INDEX(BF:BF,IFERROR(MATCH($B6-Annex!$B$4/60,$B:$B),2)):BF6),IF(Data!$B$2="",0,"-"))</f>
        <v>46.194657758426622</v>
      </c>
      <c r="BA6" s="50">
        <f>IFERROR(AVERAGE(INDEX(BG:BG,IFERROR(MATCH($B6-Annex!$B$4/60,$B:$B),2)):BG6),IF(Data!$B$2="",0,"-"))</f>
        <v>0.42834417199949176</v>
      </c>
      <c r="BB6" s="50">
        <f>IFERROR(AVERAGE(INDEX(BH:BH,IFERROR(MATCH($B6-Annex!$B$4/60,$B:$B),2)):BH6),IF(Data!$B$2="",0,"-"))</f>
        <v>0.43196340494738461</v>
      </c>
      <c r="BC6" s="50">
        <f>IFERROR((5.670373*10^-8*(BI6+273.15)^4+((Annex!$B$5+Annex!$B$6)*(BI6-L6)+Annex!$B$7*(BI6-INDEX(BI:BI,IFERROR(MATCH($B6-Annex!$B$9/60,$B:$B),2)))/(60*($B6-INDEX($B:$B,IFERROR(MATCH($B6-Annex!$B$9/60,$B:$B),2)))))/Annex!$B$8)/1000,IF(Data!$B$2="",0,"-"))</f>
        <v>0.44721055311344221</v>
      </c>
      <c r="BD6" s="50">
        <f>IFERROR((5.670373*10^-8*(BJ6+273.15)^4+((Annex!$B$5+Annex!$B$6)*(BJ6-O6)+Annex!$B$7*(BJ6-INDEX(BJ:BJ,IFERROR(MATCH($B6-Annex!$B$9/60,$B:$B),2)))/(60*($B6-INDEX($B:$B,IFERROR(MATCH($B6-Annex!$B$9/60,$B:$B),2)))))/Annex!$B$8)/1000,IF(Data!$B$2="",0,"-"))</f>
        <v>-83.466425595488801</v>
      </c>
      <c r="BE6" s="50">
        <f>IFERROR((5.670373*10^-8*(BK6+273.15)^4+((Annex!$B$5+Annex!$B$6)*(BK6-R6)+Annex!$B$7*(BK6-INDEX(BK:BK,IFERROR(MATCH($B6-Annex!$B$9/60,$B:$B),2)))/(60*($B6-INDEX($B:$B,IFERROR(MATCH($B6-Annex!$B$9/60,$B:$B),2)))))/Annex!$B$8)/1000,IF(Data!$B$2="",0,"-"))</f>
        <v>0.43006054000065808</v>
      </c>
      <c r="BF6" s="50">
        <f>IFERROR((5.670373*10^-8*(BL6+273.15)^4+((Annex!$B$5+Annex!$B$6)*(BL6-U6)+Annex!$B$7*(BL6-INDEX(BL:BL,IFERROR(MATCH($B6-Annex!$B$9/60,$B:$B),2)))/(60*($B6-INDEX($B:$B,IFERROR(MATCH($B6-Annex!$B$9/60,$B:$B),2)))))/Annex!$B$8)/1000,IF(Data!$B$2="",0,"-"))</f>
        <v>-13.586798049516638</v>
      </c>
      <c r="BG6" s="50">
        <f>IFERROR((5.670373*10^-8*(BM6+273.15)^4+((Annex!$B$5+Annex!$B$6)*(BM6-X6)+Annex!$B$7*(BM6-INDEX(BM:BM,IFERROR(MATCH($B6-Annex!$B$9/60,$B:$B),2)))/(60*($B6-INDEX($B:$B,IFERROR(MATCH($B6-Annex!$B$9/60,$B:$B),2)))))/Annex!$B$8)/1000,IF(Data!$B$2="",0,"-"))</f>
        <v>0.43266907583094549</v>
      </c>
      <c r="BH6" s="50">
        <f>IFERROR((5.670373*10^-8*(BN6+273.15)^4+((Annex!$B$5+Annex!$B$6)*(BN6-AA6)+Annex!$B$7*(BN6-INDEX(BN:BN,IFERROR(MATCH($B6-Annex!$B$9/60,$B:$B),2)))/(60*($B6-INDEX($B:$B,IFERROR(MATCH($B6-Annex!$B$9/60,$B:$B),2)))))/Annex!$B$8)/1000,IF(Data!$B$2="",0,"-"))</f>
        <v>0.46020642723355742</v>
      </c>
      <c r="BI6" s="20">
        <v>20.385999999999999</v>
      </c>
      <c r="BJ6" s="20">
        <v>62.167999999999999</v>
      </c>
      <c r="BK6" s="20">
        <v>20.581</v>
      </c>
      <c r="BL6" s="20">
        <v>246.48</v>
      </c>
      <c r="BM6" s="20">
        <v>20.475000000000001</v>
      </c>
      <c r="BN6" s="20">
        <v>20.67</v>
      </c>
    </row>
    <row r="7" spans="1:66" x14ac:dyDescent="0.3">
      <c r="A7" s="5">
        <v>6</v>
      </c>
      <c r="B7" s="19">
        <v>0.42050000745803118</v>
      </c>
      <c r="C7" s="20">
        <v>163.855333</v>
      </c>
      <c r="D7" s="20">
        <v>165.52327099999999</v>
      </c>
      <c r="E7" s="20">
        <v>213.82964000000001</v>
      </c>
      <c r="F7" s="49">
        <f>IFERROR(SUM(C7:E7),IF(Data!$B$2="",0,"-"))</f>
        <v>543.20824400000004</v>
      </c>
      <c r="G7" s="50">
        <f>IFERROR(F7-Annex!$B$10,IF(Data!$B$2="",0,"-"))</f>
        <v>116.60024400000003</v>
      </c>
      <c r="H7" s="50">
        <f>IFERROR(AVERAGE(INDEX(G:G,IFERROR(MATCH($B7-Annex!$B$12/60,$B:$B),2)):G7),IF(Data!$B$2="",0,"-"))</f>
        <v>116.61148966666667</v>
      </c>
      <c r="I7" s="50">
        <f>IFERROR(-14000*(G7-INDEX(G:G,IFERROR(MATCH($B7-Annex!$B$11/60,$B:$B),2)))/(60*($B7-INDEX($B:$B,IFERROR(MATCH($B7-Annex!$B$11/60,$B:$B),2)))),IF(Data!$B$2="",0,"-"))</f>
        <v>18.516289802386147</v>
      </c>
      <c r="J7" s="50">
        <f>IFERROR(-14000*(H7-INDEX(H:H,IFERROR(MATCH($B7-Annex!$B$13/60,$B:$B),2)))/(60*($B7-INDEX($B:$B,IFERROR(MATCH($B7-Annex!$B$13/60,$B:$B),2)))),IF(Data!$B$2="",0,"-"))</f>
        <v>12.276126086944799</v>
      </c>
      <c r="K7" s="20">
        <v>0.57662702600000004</v>
      </c>
      <c r="L7" s="20">
        <v>19.995999999999999</v>
      </c>
      <c r="M7" s="20">
        <v>630.452</v>
      </c>
      <c r="N7" s="20">
        <v>20.617000000000001</v>
      </c>
      <c r="O7" s="20">
        <v>62.030999999999999</v>
      </c>
      <c r="P7" s="20">
        <v>967.23900000000003</v>
      </c>
      <c r="Q7" s="20">
        <v>20.599</v>
      </c>
      <c r="R7" s="20">
        <v>20.227</v>
      </c>
      <c r="S7" s="20">
        <v>9.8999999999999993E+37</v>
      </c>
      <c r="T7" s="20">
        <v>20.617000000000001</v>
      </c>
      <c r="U7" s="20">
        <v>168.184</v>
      </c>
      <c r="V7" s="20">
        <v>575.06200000000001</v>
      </c>
      <c r="W7" s="20">
        <v>20.617000000000001</v>
      </c>
      <c r="X7" s="20">
        <v>19.943000000000001</v>
      </c>
      <c r="Y7" s="20">
        <v>83.210999999999999</v>
      </c>
      <c r="Z7" s="20">
        <v>20.652000000000001</v>
      </c>
      <c r="AA7" s="20">
        <v>20.28</v>
      </c>
      <c r="AB7" s="20">
        <v>9.8999999999999993E+37</v>
      </c>
      <c r="AC7" s="20">
        <v>20.741</v>
      </c>
      <c r="AD7" s="20">
        <v>739.65200000000004</v>
      </c>
      <c r="AE7" s="20">
        <v>21.664000000000001</v>
      </c>
      <c r="AF7" s="20">
        <v>9.8999999999999993E+37</v>
      </c>
      <c r="AG7" s="20">
        <v>9.8999999999999993E+37</v>
      </c>
      <c r="AH7" s="50">
        <f>IFERROR(AVERAGE(INDEX(AL:AL,IFERROR(MATCH($B7-Annex!$B$4/60,$B:$B),2)):AL7),IF(Data!$B$2="",0,"-"))</f>
        <v>0.44232994164591188</v>
      </c>
      <c r="AI7" s="50">
        <f>IFERROR(AVERAGE(INDEX(AM:AM,IFERROR(MATCH($B7-Annex!$B$4/60,$B:$B),2)):AM7),IF(Data!$B$2="",0,"-"))</f>
        <v>-1.5576384888782335</v>
      </c>
      <c r="AJ7" s="50">
        <f>IFERROR(AVERAGE(INDEX(AN:AN,IFERROR(MATCH($B7-Annex!$B$4/60,$B:$B),2)):AN7),IF(Data!$B$2="",0,"-"))</f>
        <v>0.43682791208157551</v>
      </c>
      <c r="AK7" s="50">
        <f>IFERROR(AVERAGE(INDEX(AO:AO,IFERROR(MATCH($B7-Annex!$B$4/60,$B:$B),2)):AO7),IF(Data!$B$2="",0,"-"))</f>
        <v>-57.596076158524127</v>
      </c>
      <c r="AL7" s="50">
        <f>IFERROR((5.670373*10^-8*(AP7+273.15)^4+((Annex!$B$5+Annex!$B$6)*(AP7-L7)+Annex!$B$7*(AP7-INDEX(AP:AP,IFERROR(MATCH($B7-Annex!$B$9/60,$B:$B),2)))/(60*($B7-INDEX($B:$B,IFERROR(MATCH($B7-Annex!$B$9/60,$B:$B),2)))))/Annex!$B$8)/1000,IF(Data!$B$2="",0,"-"))</f>
        <v>0.44329245111619903</v>
      </c>
      <c r="AM7" s="50">
        <f>IFERROR((5.670373*10^-8*(AQ7+273.15)^4+((Annex!$B$5+Annex!$B$6)*(AQ7-O7)+Annex!$B$7*(AQ7-INDEX(AQ:AQ,IFERROR(MATCH($B7-Annex!$B$9/60,$B:$B),2)))/(60*($B7-INDEX($B:$B,IFERROR(MATCH($B7-Annex!$B$9/60,$B:$B),2)))))/Annex!$B$8)/1000,IF(Data!$B$2="",0,"-"))</f>
        <v>20.384582671194735</v>
      </c>
      <c r="AN7" s="50">
        <f>IFERROR((5.670373*10^-8*(AR7+273.15)^4+((Annex!$B$5+Annex!$B$6)*(AR7-R7)+Annex!$B$7*(AR7-INDEX(AR:AR,IFERROR(MATCH($B7-Annex!$B$9/60,$B:$B),2)))/(60*($B7-INDEX($B:$B,IFERROR(MATCH($B7-Annex!$B$9/60,$B:$B),2)))))/Annex!$B$8)/1000,IF(Data!$B$2="",0,"-"))</f>
        <v>0.41701500842829387</v>
      </c>
      <c r="AO7" s="50">
        <f>IFERROR((5.670373*10^-8*(AS7+273.15)^4+((Annex!$B$5+Annex!$B$6)*(AS7-U7)+Annex!$B$7*(AS7-INDEX(AS:AS,IFERROR(MATCH($B7-Annex!$B$9/60,$B:$B),2)))/(60*($B7-INDEX($B:$B,IFERROR(MATCH($B7-Annex!$B$9/60,$B:$B),2)))))/Annex!$B$8)/1000,IF(Data!$B$2="",0,"-"))</f>
        <v>47.71470294883089</v>
      </c>
      <c r="AP7" s="20">
        <v>20.385999999999999</v>
      </c>
      <c r="AQ7" s="20">
        <v>215.18299999999999</v>
      </c>
      <c r="AR7" s="20">
        <v>20.617000000000001</v>
      </c>
      <c r="AS7" s="20">
        <v>363.13</v>
      </c>
      <c r="AT7" s="20">
        <v>19.498999999999999</v>
      </c>
      <c r="AU7" s="20">
        <v>21.504000000000001</v>
      </c>
      <c r="AV7" s="20">
        <v>20.83</v>
      </c>
      <c r="AW7" s="50">
        <f>IFERROR(AVERAGE(INDEX(BC:BC,IFERROR(MATCH($B7-Annex!$B$4/60,$B:$B),2)):BC7),IF(Data!$B$2="",0,"-"))</f>
        <v>0.42419336511617278</v>
      </c>
      <c r="AX7" s="50">
        <f>IFERROR(AVERAGE(INDEX(BD:BD,IFERROR(MATCH($B7-Annex!$B$4/60,$B:$B),2)):BD7),IF(Data!$B$2="",0,"-"))</f>
        <v>-55.820880517088085</v>
      </c>
      <c r="AY7" s="50">
        <f>IFERROR(AVERAGE(INDEX(BE:BE,IFERROR(MATCH($B7-Annex!$B$4/60,$B:$B),2)):BE7),IF(Data!$B$2="",0,"-"))</f>
        <v>0.41647919744494077</v>
      </c>
      <c r="AZ7" s="50">
        <f>IFERROR(AVERAGE(INDEX(BF:BF,IFERROR(MATCH($B7-Annex!$B$4/60,$B:$B),2)):BF7),IF(Data!$B$2="",0,"-"))</f>
        <v>29.782096314667882</v>
      </c>
      <c r="BA7" s="50">
        <f>IFERROR(AVERAGE(INDEX(BG:BG,IFERROR(MATCH($B7-Annex!$B$4/60,$B:$B),2)):BG7),IF(Data!$B$2="",0,"-"))</f>
        <v>0.4282314671316767</v>
      </c>
      <c r="BB7" s="50">
        <f>IFERROR(AVERAGE(INDEX(BH:BH,IFERROR(MATCH($B7-Annex!$B$4/60,$B:$B),2)):BH7),IF(Data!$B$2="",0,"-"))</f>
        <v>0.43257881725973818</v>
      </c>
      <c r="BC7" s="50">
        <f>IFERROR((5.670373*10^-8*(BI7+273.15)^4+((Annex!$B$5+Annex!$B$6)*(BI7-L7)+Annex!$B$7*(BI7-INDEX(BI:BI,IFERROR(MATCH($B7-Annex!$B$9/60,$B:$B),2)))/(60*($B7-INDEX($B:$B,IFERROR(MATCH($B7-Annex!$B$9/60,$B:$B),2)))))/Annex!$B$8)/1000,IF(Data!$B$2="",0,"-"))</f>
        <v>0.43395827069577414</v>
      </c>
      <c r="BD7" s="50">
        <f>IFERROR((5.670373*10^-8*(BJ7+273.15)^4+((Annex!$B$5+Annex!$B$6)*(BJ7-O7)+Annex!$B$7*(BJ7-INDEX(BJ:BJ,IFERROR(MATCH($B7-Annex!$B$9/60,$B:$B),2)))/(60*($B7-INDEX($B:$B,IFERROR(MATCH($B7-Annex!$B$9/60,$B:$B),2)))))/Annex!$B$8)/1000,IF(Data!$B$2="",0,"-"))</f>
        <v>4.3694845942711584</v>
      </c>
      <c r="BE7" s="50">
        <f>IFERROR((5.670373*10^-8*(BK7+273.15)^4+((Annex!$B$5+Annex!$B$6)*(BK7-R7)+Annex!$B$7*(BK7-INDEX(BK:BK,IFERROR(MATCH($B7-Annex!$B$9/60,$B:$B),2)))/(60*($B7-INDEX($B:$B,IFERROR(MATCH($B7-Annex!$B$9/60,$B:$B),2)))))/Annex!$B$8)/1000,IF(Data!$B$2="",0,"-"))</f>
        <v>0.40512597611707923</v>
      </c>
      <c r="BF7" s="50">
        <f>IFERROR((5.670373*10^-8*(BL7+273.15)^4+((Annex!$B$5+Annex!$B$6)*(BL7-U7)+Annex!$B$7*(BL7-INDEX(BL:BL,IFERROR(MATCH($B7-Annex!$B$9/60,$B:$B),2)))/(60*($B7-INDEX($B:$B,IFERROR(MATCH($B7-Annex!$B$9/60,$B:$B),2)))))/Annex!$B$8)/1000,IF(Data!$B$2="",0,"-"))</f>
        <v>-35.868149460367071</v>
      </c>
      <c r="BG7" s="50">
        <f>IFERROR((5.670373*10^-8*(BM7+273.15)^4+((Annex!$B$5+Annex!$B$6)*(BM7-X7)+Annex!$B$7*(BM7-INDEX(BM:BM,IFERROR(MATCH($B7-Annex!$B$9/60,$B:$B),2)))/(60*($B7-INDEX($B:$B,IFERROR(MATCH($B7-Annex!$B$9/60,$B:$B),2)))))/Annex!$B$8)/1000,IF(Data!$B$2="",0,"-"))</f>
        <v>0.42778064766041629</v>
      </c>
      <c r="BH7" s="50">
        <f>IFERROR((5.670373*10^-8*(BN7+273.15)^4+((Annex!$B$5+Annex!$B$6)*(BN7-AA7)+Annex!$B$7*(BN7-INDEX(BN:BN,IFERROR(MATCH($B7-Annex!$B$9/60,$B:$B),2)))/(60*($B7-INDEX($B:$B,IFERROR(MATCH($B7-Annex!$B$9/60,$B:$B),2)))))/Annex!$B$8)/1000,IF(Data!$B$2="",0,"-"))</f>
        <v>0.43504046650915235</v>
      </c>
      <c r="BI7" s="20">
        <v>20.369</v>
      </c>
      <c r="BJ7" s="20">
        <v>207.625</v>
      </c>
      <c r="BK7" s="20">
        <v>20.527999999999999</v>
      </c>
      <c r="BL7" s="20">
        <v>181.905</v>
      </c>
      <c r="BM7" s="20">
        <v>20.440000000000001</v>
      </c>
      <c r="BN7" s="20">
        <v>20.652000000000001</v>
      </c>
    </row>
    <row r="8" spans="1:66" x14ac:dyDescent="0.3">
      <c r="A8" s="5">
        <v>7</v>
      </c>
      <c r="B8" s="19">
        <v>0.50416666665114462</v>
      </c>
      <c r="C8" s="20">
        <v>163.81953200000001</v>
      </c>
      <c r="D8" s="20">
        <v>165.516751</v>
      </c>
      <c r="E8" s="20">
        <v>213.826379</v>
      </c>
      <c r="F8" s="49">
        <f>IFERROR(SUM(C8:E8),IF(Data!$B$2="",0,"-"))</f>
        <v>543.16266199999995</v>
      </c>
      <c r="G8" s="50">
        <f>IFERROR(F8-Annex!$B$10,IF(Data!$B$2="",0,"-"))</f>
        <v>116.55466199999995</v>
      </c>
      <c r="H8" s="50">
        <f>IFERROR(AVERAGE(INDEX(G:G,IFERROR(MATCH($B8-Annex!$B$12/60,$B:$B),2)):G8),IF(Data!$B$2="",0,"-"))</f>
        <v>116.60337142857144</v>
      </c>
      <c r="I8" s="50">
        <f>IFERROR(-14000*(G8-INDEX(G:G,IFERROR(MATCH($B8-Annex!$B$11/60,$B:$B),2)))/(60*($B8-INDEX($B:$B,IFERROR(MATCH($B8-Annex!$B$11/60,$B:$B),2)))),IF(Data!$B$2="",0,"-"))</f>
        <v>36.53930578628345</v>
      </c>
      <c r="J8" s="50">
        <f>IFERROR(-14000*(H8-INDEX(H:H,IFERROR(MATCH($B8-Annex!$B$13/60,$B:$B),2)))/(60*($B8-INDEX($B:$B,IFERROR(MATCH($B8-Annex!$B$13/60,$B:$B),2)))),IF(Data!$B$2="",0,"-"))</f>
        <v>13.996099173993203</v>
      </c>
      <c r="K8" s="20">
        <v>0.57662702600000004</v>
      </c>
      <c r="L8" s="20">
        <v>19.995999999999999</v>
      </c>
      <c r="M8" s="20">
        <v>523.69799999999998</v>
      </c>
      <c r="N8" s="20">
        <v>20.617000000000001</v>
      </c>
      <c r="O8" s="20">
        <v>164.22399999999999</v>
      </c>
      <c r="P8" s="20">
        <v>881.60799999999995</v>
      </c>
      <c r="Q8" s="20">
        <v>20.652000000000001</v>
      </c>
      <c r="R8" s="20">
        <v>20.190999999999999</v>
      </c>
      <c r="S8" s="20">
        <v>-104.98699999999999</v>
      </c>
      <c r="T8" s="20">
        <v>20.652000000000001</v>
      </c>
      <c r="U8" s="20">
        <v>42.655999999999999</v>
      </c>
      <c r="V8" s="20">
        <v>-63.631999999999998</v>
      </c>
      <c r="W8" s="20">
        <v>20.67</v>
      </c>
      <c r="X8" s="20">
        <v>19.925000000000001</v>
      </c>
      <c r="Y8" s="20">
        <v>788.99900000000002</v>
      </c>
      <c r="Z8" s="20">
        <v>20.706</v>
      </c>
      <c r="AA8" s="20">
        <v>20.28</v>
      </c>
      <c r="AB8" s="20">
        <v>9.8999999999999993E+37</v>
      </c>
      <c r="AC8" s="20">
        <v>20.741</v>
      </c>
      <c r="AD8" s="20">
        <v>725.505</v>
      </c>
      <c r="AE8" s="20">
        <v>842.86500000000001</v>
      </c>
      <c r="AF8" s="20">
        <v>-114.32599999999999</v>
      </c>
      <c r="AG8" s="20">
        <v>9.8999999999999993E+37</v>
      </c>
      <c r="AH8" s="50">
        <f>IFERROR(AVERAGE(INDEX(AL:AL,IFERROR(MATCH($B8-Annex!$B$4/60,$B:$B),2)):AL8),IF(Data!$B$2="",0,"-"))</f>
        <v>0.4339718208596362</v>
      </c>
      <c r="AI8" s="50">
        <f>IFERROR(AVERAGE(INDEX(AM:AM,IFERROR(MATCH($B8-Annex!$B$4/60,$B:$B),2)):AM8),IF(Data!$B$2="",0,"-"))</f>
        <v>-7.3226566850810013E-2</v>
      </c>
      <c r="AJ8" s="50">
        <f>IFERROR(AVERAGE(INDEX(AN:AN,IFERROR(MATCH($B8-Annex!$B$4/60,$B:$B),2)):AN8),IF(Data!$B$2="",0,"-"))</f>
        <v>0.43270068823678004</v>
      </c>
      <c r="AK8" s="50">
        <f>IFERROR(AVERAGE(INDEX(AO:AO,IFERROR(MATCH($B8-Annex!$B$4/60,$B:$B),2)):AO8),IF(Data!$B$2="",0,"-"))</f>
        <v>-24.556491563843256</v>
      </c>
      <c r="AL8" s="50">
        <f>IFERROR((5.670373*10^-8*(AP8+273.15)^4+((Annex!$B$5+Annex!$B$6)*(AP8-L8)+Annex!$B$7*(AP8-INDEX(AP:AP,IFERROR(MATCH($B8-Annex!$B$9/60,$B:$B),2)))/(60*($B8-INDEX($B:$B,IFERROR(MATCH($B8-Annex!$B$9/60,$B:$B),2)))))/Annex!$B$8)/1000,IF(Data!$B$2="",0,"-"))</f>
        <v>0.39218121692825786</v>
      </c>
      <c r="AM8" s="50">
        <f>IFERROR((5.670373*10^-8*(AQ8+273.15)^4+((Annex!$B$5+Annex!$B$6)*(AQ8-O8)+Annex!$B$7*(AQ8-INDEX(AQ:AQ,IFERROR(MATCH($B8-Annex!$B$9/60,$B:$B),2)))/(60*($B8-INDEX($B:$B,IFERROR(MATCH($B8-Annex!$B$9/60,$B:$B),2)))))/Annex!$B$8)/1000,IF(Data!$B$2="",0,"-"))</f>
        <v>7.3488330432863078</v>
      </c>
      <c r="AN8" s="50">
        <f>IFERROR((5.670373*10^-8*(AR8+273.15)^4+((Annex!$B$5+Annex!$B$6)*(AR8-R8)+Annex!$B$7*(AR8-INDEX(AR:AR,IFERROR(MATCH($B8-Annex!$B$9/60,$B:$B),2)))/(60*($B8-INDEX($B:$B,IFERROR(MATCH($B8-Annex!$B$9/60,$B:$B),2)))))/Annex!$B$8)/1000,IF(Data!$B$2="",0,"-"))</f>
        <v>0.41206456901280253</v>
      </c>
      <c r="AO8" s="50">
        <f>IFERROR((5.670373*10^-8*(AS8+273.15)^4+((Annex!$B$5+Annex!$B$6)*(AS8-U8)+Annex!$B$7*(AS8-INDEX(AS:AS,IFERROR(MATCH($B8-Annex!$B$9/60,$B:$B),2)))/(60*($B8-INDEX($B:$B,IFERROR(MATCH($B8-Annex!$B$9/60,$B:$B),2)))))/Annex!$B$8)/1000,IF(Data!$B$2="",0,"-"))</f>
        <v>140.64143140956108</v>
      </c>
      <c r="AP8" s="20">
        <v>20.369</v>
      </c>
      <c r="AQ8" s="20">
        <v>159.65199999999999</v>
      </c>
      <c r="AR8" s="20">
        <v>20.581</v>
      </c>
      <c r="AS8" s="20">
        <v>491.60700000000003</v>
      </c>
      <c r="AT8" s="20">
        <v>19.41</v>
      </c>
      <c r="AU8" s="20">
        <v>21.451000000000001</v>
      </c>
      <c r="AV8" s="20">
        <v>20.847999999999999</v>
      </c>
      <c r="AW8" s="50">
        <f>IFERROR(AVERAGE(INDEX(BC:BC,IFERROR(MATCH($B8-Annex!$B$4/60,$B:$B),2)):BC8),IF(Data!$B$2="",0,"-"))</f>
        <v>0.42677147741027266</v>
      </c>
      <c r="AX8" s="50">
        <f>IFERROR(AVERAGE(INDEX(BD:BD,IFERROR(MATCH($B8-Annex!$B$4/60,$B:$B),2)):BD8),IF(Data!$B$2="",0,"-"))</f>
        <v>-23.837318577015797</v>
      </c>
      <c r="AY8" s="50">
        <f>IFERROR(AVERAGE(INDEX(BE:BE,IFERROR(MATCH($B8-Annex!$B$4/60,$B:$B),2)):BE8),IF(Data!$B$2="",0,"-"))</f>
        <v>0.41566571638751038</v>
      </c>
      <c r="AZ8" s="50">
        <f>IFERROR(AVERAGE(INDEX(BF:BF,IFERROR(MATCH($B8-Annex!$B$4/60,$B:$B),2)):BF8),IF(Data!$B$2="",0,"-"))</f>
        <v>20.903340443703147</v>
      </c>
      <c r="BA8" s="50">
        <f>IFERROR(AVERAGE(INDEX(BG:BG,IFERROR(MATCH($B8-Annex!$B$4/60,$B:$B),2)):BG8),IF(Data!$B$2="",0,"-"))</f>
        <v>0.42265405585875221</v>
      </c>
      <c r="BB8" s="50">
        <f>IFERROR(AVERAGE(INDEX(BH:BH,IFERROR(MATCH($B8-Annex!$B$4/60,$B:$B),2)):BH8),IF(Data!$B$2="",0,"-"))</f>
        <v>0.43237940596957491</v>
      </c>
      <c r="BC8" s="50">
        <f>IFERROR((5.670373*10^-8*(BI8+273.15)^4+((Annex!$B$5+Annex!$B$6)*(BI8-L8)+Annex!$B$7*(BI8-INDEX(BI:BI,IFERROR(MATCH($B8-Annex!$B$9/60,$B:$B),2)))/(60*($B8-INDEX($B:$B,IFERROR(MATCH($B8-Annex!$B$9/60,$B:$B),2)))))/Annex!$B$8)/1000,IF(Data!$B$2="",0,"-"))</f>
        <v>0.43966203888077227</v>
      </c>
      <c r="BD8" s="50">
        <f>IFERROR((5.670373*10^-8*(BJ8+273.15)^4+((Annex!$B$5+Annex!$B$6)*(BJ8-O8)+Annex!$B$7*(BJ8-INDEX(BJ:BJ,IFERROR(MATCH($B8-Annex!$B$9/60,$B:$B),2)))/(60*($B8-INDEX($B:$B,IFERROR(MATCH($B8-Annex!$B$9/60,$B:$B),2)))))/Annex!$B$8)/1000,IF(Data!$B$2="",0,"-"))</f>
        <v>136.08049112334564</v>
      </c>
      <c r="BE8" s="50">
        <f>IFERROR((5.670373*10^-8*(BK8+273.15)^4+((Annex!$B$5+Annex!$B$6)*(BK8-R8)+Annex!$B$7*(BK8-INDEX(BK:BK,IFERROR(MATCH($B8-Annex!$B$9/60,$B:$B),2)))/(60*($B8-INDEX($B:$B,IFERROR(MATCH($B8-Annex!$B$9/60,$B:$B),2)))))/Annex!$B$8)/1000,IF(Data!$B$2="",0,"-"))</f>
        <v>0.41159831110035872</v>
      </c>
      <c r="BF8" s="50">
        <f>IFERROR((5.670373*10^-8*(BL8+273.15)^4+((Annex!$B$5+Annex!$B$6)*(BL8-U8)+Annex!$B$7*(BL8-INDEX(BL:BL,IFERROR(MATCH($B8-Annex!$B$9/60,$B:$B),2)))/(60*($B8-INDEX($B:$B,IFERROR(MATCH($B8-Annex!$B$9/60,$B:$B),2)))))/Annex!$B$8)/1000,IF(Data!$B$2="",0,"-"))</f>
        <v>-23.490438911120538</v>
      </c>
      <c r="BG8" s="50">
        <f>IFERROR((5.670373*10^-8*(BM8+273.15)^4+((Annex!$B$5+Annex!$B$6)*(BM8-X8)+Annex!$B$7*(BM8-INDEX(BM:BM,IFERROR(MATCH($B8-Annex!$B$9/60,$B:$B),2)))/(60*($B8-INDEX($B:$B,IFERROR(MATCH($B8-Annex!$B$9/60,$B:$B),2)))))/Annex!$B$8)/1000,IF(Data!$B$2="",0,"-"))</f>
        <v>0.39476699949412991</v>
      </c>
      <c r="BH8" s="50">
        <f>IFERROR((5.670373*10^-8*(BN8+273.15)^4+((Annex!$B$5+Annex!$B$6)*(BN8-AA8)+Annex!$B$7*(BN8-INDEX(BN:BN,IFERROR(MATCH($B8-Annex!$B$9/60,$B:$B),2)))/(60*($B8-INDEX($B:$B,IFERROR(MATCH($B8-Annex!$B$9/60,$B:$B),2)))))/Annex!$B$8)/1000,IF(Data!$B$2="",0,"-"))</f>
        <v>0.43138234951875865</v>
      </c>
      <c r="BI8" s="20">
        <v>20.404</v>
      </c>
      <c r="BJ8" s="20">
        <v>304.53300000000002</v>
      </c>
      <c r="BK8" s="20">
        <v>20.545999999999999</v>
      </c>
      <c r="BL8" s="20">
        <v>190.15799999999999</v>
      </c>
      <c r="BM8" s="20">
        <v>20.404</v>
      </c>
      <c r="BN8" s="20">
        <v>20.67</v>
      </c>
    </row>
    <row r="9" spans="1:66" x14ac:dyDescent="0.3">
      <c r="A9" s="5">
        <v>8</v>
      </c>
      <c r="B9" s="19">
        <v>0.59100000886246562</v>
      </c>
      <c r="C9" s="20">
        <v>163.848006</v>
      </c>
      <c r="D9" s="20">
        <v>165.437758</v>
      </c>
      <c r="E9" s="20">
        <v>213.74408</v>
      </c>
      <c r="F9" s="49">
        <f>IFERROR(SUM(C9:E9),IF(Data!$B$2="",0,"-"))</f>
        <v>543.02984399999991</v>
      </c>
      <c r="G9" s="50">
        <f>IFERROR(F9-Annex!$B$10,IF(Data!$B$2="",0,"-"))</f>
        <v>116.42184399999991</v>
      </c>
      <c r="H9" s="50">
        <f>IFERROR(AVERAGE(INDEX(G:G,IFERROR(MATCH($B9-Annex!$B$12/60,$B:$B),2)):G9),IF(Data!$B$2="",0,"-"))</f>
        <v>116.5806805</v>
      </c>
      <c r="I9" s="50">
        <f>IFERROR(-14000*(G9-INDEX(G:G,IFERROR(MATCH($B9-Annex!$B$11/60,$B:$B),2)))/(60*($B9-INDEX($B:$B,IFERROR(MATCH($B9-Annex!$B$11/60,$B:$B),2)))),IF(Data!$B$2="",0,"-"))</f>
        <v>83.608740991056692</v>
      </c>
      <c r="J9" s="50">
        <f>IFERROR(-14000*(H9-INDEX(H:H,IFERROR(MATCH($B9-Annex!$B$13/60,$B:$B),2)))/(60*($B9-INDEX($B:$B,IFERROR(MATCH($B9-Annex!$B$13/60,$B:$B),2)))),IF(Data!$B$2="",0,"-"))</f>
        <v>20.898335840036978</v>
      </c>
      <c r="K9" s="20">
        <v>0.49417699999999998</v>
      </c>
      <c r="L9" s="20">
        <v>19.96</v>
      </c>
      <c r="M9" s="20">
        <v>9.8999999999999993E+37</v>
      </c>
      <c r="N9" s="20">
        <v>20.706</v>
      </c>
      <c r="O9" s="20">
        <v>113.831</v>
      </c>
      <c r="P9" s="20">
        <v>9.8999999999999993E+37</v>
      </c>
      <c r="Q9" s="20">
        <v>20.617000000000001</v>
      </c>
      <c r="R9" s="20">
        <v>20.244</v>
      </c>
      <c r="S9" s="20">
        <v>816.96199999999999</v>
      </c>
      <c r="T9" s="20">
        <v>20.741</v>
      </c>
      <c r="U9" s="20">
        <v>84.355999999999995</v>
      </c>
      <c r="V9" s="20">
        <v>100.283</v>
      </c>
      <c r="W9" s="20">
        <v>20.67</v>
      </c>
      <c r="X9" s="20">
        <v>19.96</v>
      </c>
      <c r="Y9" s="20">
        <v>-48.963000000000001</v>
      </c>
      <c r="Z9" s="20">
        <v>20.67</v>
      </c>
      <c r="AA9" s="20">
        <v>20.244</v>
      </c>
      <c r="AB9" s="20">
        <v>641.178</v>
      </c>
      <c r="AC9" s="20">
        <v>20.759</v>
      </c>
      <c r="AD9" s="20">
        <v>9.8999999999999993E+37</v>
      </c>
      <c r="AE9" s="20">
        <v>9.8999999999999993E+37</v>
      </c>
      <c r="AF9" s="20">
        <v>782.81299999999999</v>
      </c>
      <c r="AG9" s="20">
        <v>601.49900000000002</v>
      </c>
      <c r="AH9" s="50">
        <f>IFERROR(AVERAGE(INDEX(AL:AL,IFERROR(MATCH($B9-Annex!$B$4/60,$B:$B),2)):AL9),IF(Data!$B$2="",0,"-"))</f>
        <v>0.43766131177649115</v>
      </c>
      <c r="AI9" s="50">
        <f>IFERROR(AVERAGE(INDEX(AM:AM,IFERROR(MATCH($B9-Annex!$B$4/60,$B:$B),2)):AM9),IF(Data!$B$2="",0,"-"))</f>
        <v>1.3603071702918927</v>
      </c>
      <c r="AJ9" s="50">
        <f>IFERROR(AVERAGE(INDEX(AN:AN,IFERROR(MATCH($B9-Annex!$B$4/60,$B:$B),2)):AN9),IF(Data!$B$2="",0,"-"))</f>
        <v>0.43512140086562029</v>
      </c>
      <c r="AK9" s="50">
        <f>IFERROR(AVERAGE(INDEX(AO:AO,IFERROR(MATCH($B9-Annex!$B$4/60,$B:$B),2)):AO9),IF(Data!$B$2="",0,"-"))</f>
        <v>-9.5413715077670425</v>
      </c>
      <c r="AL9" s="50">
        <f>IFERROR((5.670373*10^-8*(AP9+273.15)^4+((Annex!$B$5+Annex!$B$6)*(AP9-L9)+Annex!$B$7*(AP9-INDEX(AP:AP,IFERROR(MATCH($B9-Annex!$B$9/60,$B:$B),2)))/(60*($B9-INDEX($B:$B,IFERROR(MATCH($B9-Annex!$B$9/60,$B:$B),2)))))/Annex!$B$8)/1000,IF(Data!$B$2="",0,"-"))</f>
        <v>0.45979825727762058</v>
      </c>
      <c r="AM9" s="50">
        <f>IFERROR((5.670373*10^-8*(AQ9+273.15)^4+((Annex!$B$5+Annex!$B$6)*(AQ9-O9)+Annex!$B$7*(AQ9-INDEX(AQ:AQ,IFERROR(MATCH($B9-Annex!$B$9/60,$B:$B),2)))/(60*($B9-INDEX($B:$B,IFERROR(MATCH($B9-Annex!$B$9/60,$B:$B),2)))))/Annex!$B$8)/1000,IF(Data!$B$2="",0,"-"))</f>
        <v>9.9615095931481079</v>
      </c>
      <c r="AN9" s="50">
        <f>IFERROR((5.670373*10^-8*(AR9+273.15)^4+((Annex!$B$5+Annex!$B$6)*(AR9-R9)+Annex!$B$7*(AR9-INDEX(AR:AR,IFERROR(MATCH($B9-Annex!$B$9/60,$B:$B),2)))/(60*($B9-INDEX($B:$B,IFERROR(MATCH($B9-Annex!$B$9/60,$B:$B),2)))))/Annex!$B$8)/1000,IF(Data!$B$2="",0,"-"))</f>
        <v>0.44964567663866173</v>
      </c>
      <c r="AO9" s="50">
        <f>IFERROR((5.670373*10^-8*(AS9+273.15)^4+((Annex!$B$5+Annex!$B$6)*(AS9-U9)+Annex!$B$7*(AS9-INDEX(AS:AS,IFERROR(MATCH($B9-Annex!$B$9/60,$B:$B),2)))/(60*($B9-INDEX($B:$B,IFERROR(MATCH($B9-Annex!$B$9/60,$B:$B),2)))))/Annex!$B$8)/1000,IF(Data!$B$2="",0,"-"))</f>
        <v>80.549348828690242</v>
      </c>
      <c r="AP9" s="20">
        <v>20.440000000000001</v>
      </c>
      <c r="AQ9" s="20">
        <v>223.102</v>
      </c>
      <c r="AR9" s="20">
        <v>20.652000000000001</v>
      </c>
      <c r="AS9" s="20">
        <v>469.57400000000001</v>
      </c>
      <c r="AT9" s="20">
        <v>19.498999999999999</v>
      </c>
      <c r="AU9" s="20">
        <v>21.504000000000001</v>
      </c>
      <c r="AV9" s="20">
        <v>20.847999999999999</v>
      </c>
      <c r="AW9" s="50">
        <f>IFERROR(AVERAGE(INDEX(BC:BC,IFERROR(MATCH($B9-Annex!$B$4/60,$B:$B),2)):BC9),IF(Data!$B$2="",0,"-"))</f>
        <v>0.4299513992190529</v>
      </c>
      <c r="AX9" s="50">
        <f>IFERROR(AVERAGE(INDEX(BD:BD,IFERROR(MATCH($B9-Annex!$B$4/60,$B:$B),2)):BD9),IF(Data!$B$2="",0,"-"))</f>
        <v>-14.227301189347177</v>
      </c>
      <c r="AY9" s="50">
        <f>IFERROR(AVERAGE(INDEX(BE:BE,IFERROR(MATCH($B9-Annex!$B$4/60,$B:$B),2)):BE9),IF(Data!$B$2="",0,"-"))</f>
        <v>0.42155310737020157</v>
      </c>
      <c r="AZ9" s="50">
        <f>IFERROR(AVERAGE(INDEX(BF:BF,IFERROR(MATCH($B9-Annex!$B$4/60,$B:$B),2)):BF9),IF(Data!$B$2="",0,"-"))</f>
        <v>5.9164112836929599</v>
      </c>
      <c r="BA9" s="50">
        <f>IFERROR(AVERAGE(INDEX(BG:BG,IFERROR(MATCH($B9-Annex!$B$4/60,$B:$B),2)):BG9),IF(Data!$B$2="",0,"-"))</f>
        <v>0.4281008838261931</v>
      </c>
      <c r="BB9" s="50">
        <f>IFERROR(AVERAGE(INDEX(BH:BH,IFERROR(MATCH($B9-Annex!$B$4/60,$B:$B),2)):BH9),IF(Data!$B$2="",0,"-"))</f>
        <v>0.432280033681603</v>
      </c>
      <c r="BC9" s="50">
        <f>IFERROR((5.670373*10^-8*(BI9+273.15)^4+((Annex!$B$5+Annex!$B$6)*(BI9-L9)+Annex!$B$7*(BI9-INDEX(BI:BI,IFERROR(MATCH($B9-Annex!$B$9/60,$B:$B),2)))/(60*($B9-INDEX($B:$B,IFERROR(MATCH($B9-Annex!$B$9/60,$B:$B),2)))))/Annex!$B$8)/1000,IF(Data!$B$2="",0,"-"))</f>
        <v>0.44903093007173434</v>
      </c>
      <c r="BD9" s="50">
        <f>IFERROR((5.670373*10^-8*(BJ9+273.15)^4+((Annex!$B$5+Annex!$B$6)*(BJ9-O9)+Annex!$B$7*(BJ9-INDEX(BJ:BJ,IFERROR(MATCH($B9-Annex!$B$9/60,$B:$B),2)))/(60*($B9-INDEX($B:$B,IFERROR(MATCH($B9-Annex!$B$9/60,$B:$B),2)))))/Annex!$B$8)/1000,IF(Data!$B$2="",0,"-"))</f>
        <v>43.432803136664553</v>
      </c>
      <c r="BE9" s="50">
        <f>IFERROR((5.670373*10^-8*(BK9+273.15)^4+((Annex!$B$5+Annex!$B$6)*(BK9-R9)+Annex!$B$7*(BK9-INDEX(BK:BK,IFERROR(MATCH($B9-Annex!$B$9/60,$B:$B),2)))/(60*($B9-INDEX($B:$B,IFERROR(MATCH($B9-Annex!$B$9/60,$B:$B),2)))))/Annex!$B$8)/1000,IF(Data!$B$2="",0,"-"))</f>
        <v>0.45687745326634888</v>
      </c>
      <c r="BF9" s="50">
        <f>IFERROR((5.670373*10^-8*(BL9+273.15)^4+((Annex!$B$5+Annex!$B$6)*(BL9-U9)+Annex!$B$7*(BL9-INDEX(BL:BL,IFERROR(MATCH($B9-Annex!$B$9/60,$B:$B),2)))/(60*($B9-INDEX($B:$B,IFERROR(MATCH($B9-Annex!$B$9/60,$B:$B),2)))))/Annex!$B$8)/1000,IF(Data!$B$2="",0,"-"))</f>
        <v>-84.005163676368156</v>
      </c>
      <c r="BG9" s="50">
        <f>IFERROR((5.670373*10^-8*(BM9+273.15)^4+((Annex!$B$5+Annex!$B$6)*(BM9-X9)+Annex!$B$7*(BM9-INDEX(BM:BM,IFERROR(MATCH($B9-Annex!$B$9/60,$B:$B),2)))/(60*($B9-INDEX($B:$B,IFERROR(MATCH($B9-Annex!$B$9/60,$B:$B),2)))))/Annex!$B$8)/1000,IF(Data!$B$2="",0,"-"))</f>
        <v>0.46078185163083835</v>
      </c>
      <c r="BH9" s="50">
        <f>IFERROR((5.670373*10^-8*(BN9+273.15)^4+((Annex!$B$5+Annex!$B$6)*(BN9-AA9)+Annex!$B$7*(BN9-INDEX(BN:BN,IFERROR(MATCH($B9-Annex!$B$9/60,$B:$B),2)))/(60*($B9-INDEX($B:$B,IFERROR(MATCH($B9-Annex!$B$9/60,$B:$B),2)))))/Annex!$B$8)/1000,IF(Data!$B$2="",0,"-"))</f>
        <v>0.43168379995377176</v>
      </c>
      <c r="BI9" s="20">
        <v>20.404</v>
      </c>
      <c r="BJ9" s="20">
        <v>275.19299999999998</v>
      </c>
      <c r="BK9" s="20">
        <v>20.581</v>
      </c>
      <c r="BL9" s="20">
        <v>20.209</v>
      </c>
      <c r="BM9" s="20">
        <v>20.492999999999999</v>
      </c>
      <c r="BN9" s="20">
        <v>20.652000000000001</v>
      </c>
    </row>
    <row r="10" spans="1:66" x14ac:dyDescent="0.3">
      <c r="A10" s="5">
        <v>9</v>
      </c>
      <c r="B10" s="19">
        <v>0.67533333320170641</v>
      </c>
      <c r="C10" s="20">
        <v>163.83905999999999</v>
      </c>
      <c r="D10" s="20">
        <v>165.479287</v>
      </c>
      <c r="E10" s="20">
        <v>213.82068100000001</v>
      </c>
      <c r="F10" s="49">
        <f>IFERROR(SUM(C10:E10),IF(Data!$B$2="",0,"-"))</f>
        <v>543.13902800000005</v>
      </c>
      <c r="G10" s="50">
        <f>IFERROR(F10-Annex!$B$10,IF(Data!$B$2="",0,"-"))</f>
        <v>116.53102800000005</v>
      </c>
      <c r="H10" s="50">
        <f>IFERROR(AVERAGE(INDEX(G:G,IFERROR(MATCH($B10-Annex!$B$12/60,$B:$B),2)):G10),IF(Data!$B$2="",0,"-"))</f>
        <v>116.57516355555556</v>
      </c>
      <c r="I10" s="50">
        <f>IFERROR(-14000*(G10-INDEX(G:G,IFERROR(MATCH($B10-Annex!$B$11/60,$B:$B),2)))/(60*($B10-INDEX($B:$B,IFERROR(MATCH($B10-Annex!$B$11/60,$B:$B),2)))),IF(Data!$B$2="",0,"-"))</f>
        <v>35.443978289229818</v>
      </c>
      <c r="J10" s="50">
        <f>IFERROR(-14000*(H10-INDEX(H:H,IFERROR(MATCH($B10-Annex!$B$13/60,$B:$B),2)))/(60*($B10-INDEX($B:$B,IFERROR(MATCH($B10-Annex!$B$13/60,$B:$B),2)))),IF(Data!$B$2="",0,"-"))</f>
        <v>20.194773503997343</v>
      </c>
      <c r="K10" s="20">
        <v>0.57662702600000004</v>
      </c>
      <c r="L10" s="20">
        <v>19.898</v>
      </c>
      <c r="M10" s="20">
        <v>9.8999999999999993E+37</v>
      </c>
      <c r="N10" s="20">
        <v>20.606999999999999</v>
      </c>
      <c r="O10" s="20">
        <v>33.575000000000003</v>
      </c>
      <c r="P10" s="20">
        <v>835.69899999999996</v>
      </c>
      <c r="Q10" s="20">
        <v>20.625</v>
      </c>
      <c r="R10" s="20">
        <v>20.181000000000001</v>
      </c>
      <c r="S10" s="20">
        <v>883.476</v>
      </c>
      <c r="T10" s="20">
        <v>20.625</v>
      </c>
      <c r="U10" s="20">
        <v>75.272999999999996</v>
      </c>
      <c r="V10" s="20">
        <v>9.8999999999999993E+37</v>
      </c>
      <c r="W10" s="20">
        <v>20.606999999999999</v>
      </c>
      <c r="X10" s="20">
        <v>19.951000000000001</v>
      </c>
      <c r="Y10" s="20">
        <v>671.06200000000001</v>
      </c>
      <c r="Z10" s="20">
        <v>20.731000000000002</v>
      </c>
      <c r="AA10" s="20">
        <v>20.251999999999999</v>
      </c>
      <c r="AB10" s="20">
        <v>42.959000000000003</v>
      </c>
      <c r="AC10" s="20">
        <v>20.696000000000002</v>
      </c>
      <c r="AD10" s="20">
        <v>15.852</v>
      </c>
      <c r="AE10" s="20">
        <v>475.74900000000002</v>
      </c>
      <c r="AF10" s="20">
        <v>683.26400000000001</v>
      </c>
      <c r="AG10" s="20">
        <v>21.547999999999998</v>
      </c>
      <c r="AH10" s="50">
        <f>IFERROR(AVERAGE(INDEX(AL:AL,IFERROR(MATCH($B10-Annex!$B$4/60,$B:$B),2)):AL10),IF(Data!$B$2="",0,"-"))</f>
        <v>0.43003054583264694</v>
      </c>
      <c r="AI10" s="50">
        <f>IFERROR(AVERAGE(INDEX(AM:AM,IFERROR(MATCH($B10-Annex!$B$4/60,$B:$B),2)):AM10),IF(Data!$B$2="",0,"-"))</f>
        <v>8.4620859216342303</v>
      </c>
      <c r="AJ10" s="50">
        <f>IFERROR(AVERAGE(INDEX(AN:AN,IFERROR(MATCH($B10-Annex!$B$4/60,$B:$B),2)):AN10),IF(Data!$B$2="",0,"-"))</f>
        <v>0.42811263084849482</v>
      </c>
      <c r="AK10" s="50">
        <f>IFERROR(AVERAGE(INDEX(AO:AO,IFERROR(MATCH($B10-Annex!$B$4/60,$B:$B),2)):AO10),IF(Data!$B$2="",0,"-"))</f>
        <v>-1.9401910371298621</v>
      </c>
      <c r="AL10" s="50">
        <f>IFERROR((5.670373*10^-8*(AP10+273.15)^4+((Annex!$B$5+Annex!$B$6)*(AP10-L10)+Annex!$B$7*(AP10-INDEX(AP:AP,IFERROR(MATCH($B10-Annex!$B$9/60,$B:$B),2)))/(60*($B10-INDEX($B:$B,IFERROR(MATCH($B10-Annex!$B$9/60,$B:$B),2)))))/Annex!$B$8)/1000,IF(Data!$B$2="",0,"-"))</f>
        <v>0.46438131011798012</v>
      </c>
      <c r="AM10" s="50">
        <f>IFERROR((5.670373*10^-8*(AQ10+273.15)^4+((Annex!$B$5+Annex!$B$6)*(AQ10-O10)+Annex!$B$7*(AQ10-INDEX(AQ:AQ,IFERROR(MATCH($B10-Annex!$B$9/60,$B:$B),2)))/(60*($B10-INDEX($B:$B,IFERROR(MATCH($B10-Annex!$B$9/60,$B:$B),2)))))/Annex!$B$8)/1000,IF(Data!$B$2="",0,"-"))</f>
        <v>41.036678455957812</v>
      </c>
      <c r="AN10" s="50">
        <f>IFERROR((5.670373*10^-8*(AR10+273.15)^4+((Annex!$B$5+Annex!$B$6)*(AR10-R10)+Annex!$B$7*(AR10-INDEX(AR:AR,IFERROR(MATCH($B10-Annex!$B$9/60,$B:$B),2)))/(60*($B10-INDEX($B:$B,IFERROR(MATCH($B10-Annex!$B$9/60,$B:$B),2)))))/Annex!$B$8)/1000,IF(Data!$B$2="",0,"-"))</f>
        <v>0.44512114854362345</v>
      </c>
      <c r="AO10" s="50">
        <f>IFERROR((5.670373*10^-8*(AS10+273.15)^4+((Annex!$B$5+Annex!$B$6)*(AS10-U10)+Annex!$B$7*(AS10-INDEX(AS:AS,IFERROR(MATCH($B10-Annex!$B$9/60,$B:$B),2)))/(60*($B10-INDEX($B:$B,IFERROR(MATCH($B10-Annex!$B$9/60,$B:$B),2)))))/Annex!$B$8)/1000,IF(Data!$B$2="",0,"-"))</f>
        <v>-101.21863635696849</v>
      </c>
      <c r="AP10" s="20">
        <v>20.43</v>
      </c>
      <c r="AQ10" s="20">
        <v>224.70099999999999</v>
      </c>
      <c r="AR10" s="20">
        <v>20.606999999999999</v>
      </c>
      <c r="AS10" s="20">
        <v>274.82</v>
      </c>
      <c r="AT10" s="20">
        <v>19.382999999999999</v>
      </c>
      <c r="AU10" s="20">
        <v>21.459</v>
      </c>
      <c r="AV10" s="20">
        <v>20.785</v>
      </c>
      <c r="AW10" s="50">
        <f>IFERROR(AVERAGE(INDEX(BC:BC,IFERROR(MATCH($B10-Annex!$B$4/60,$B:$B),2)):BC10),IF(Data!$B$2="",0,"-"))</f>
        <v>0.42928344305651628</v>
      </c>
      <c r="AX10" s="50">
        <f>IFERROR(AVERAGE(INDEX(BD:BD,IFERROR(MATCH($B10-Annex!$B$4/60,$B:$B),2)):BD10),IF(Data!$B$2="",0,"-"))</f>
        <v>-6.0247794306021643</v>
      </c>
      <c r="AY10" s="50">
        <f>IFERROR(AVERAGE(INDEX(BE:BE,IFERROR(MATCH($B10-Annex!$B$4/60,$B:$B),2)):BE10),IF(Data!$B$2="",0,"-"))</f>
        <v>0.4265389834871961</v>
      </c>
      <c r="AZ10" s="50">
        <f>IFERROR(AVERAGE(INDEX(BF:BF,IFERROR(MATCH($B10-Annex!$B$4/60,$B:$B),2)):BF10),IF(Data!$B$2="",0,"-"))</f>
        <v>-29.540262336625744</v>
      </c>
      <c r="BA10" s="50">
        <f>IFERROR(AVERAGE(INDEX(BG:BG,IFERROR(MATCH($B10-Annex!$B$4/60,$B:$B),2)):BG10),IF(Data!$B$2="",0,"-"))</f>
        <v>0.42858118576886023</v>
      </c>
      <c r="BB10" s="50">
        <f>IFERROR(AVERAGE(INDEX(BH:BH,IFERROR(MATCH($B10-Annex!$B$4/60,$B:$B),2)):BH10),IF(Data!$B$2="",0,"-"))</f>
        <v>0.42356671523332967</v>
      </c>
      <c r="BC10" s="50">
        <f>IFERROR((5.670373*10^-8*(BI10+273.15)^4+((Annex!$B$5+Annex!$B$6)*(BI10-L10)+Annex!$B$7*(BI10-INDEX(BI:BI,IFERROR(MATCH($B10-Annex!$B$9/60,$B:$B),2)))/(60*($B10-INDEX($B:$B,IFERROR(MATCH($B10-Annex!$B$9/60,$B:$B),2)))))/Annex!$B$8)/1000,IF(Data!$B$2="",0,"-"))</f>
        <v>0.41789932073405772</v>
      </c>
      <c r="BD10" s="50">
        <f>IFERROR((5.670373*10^-8*(BJ10+273.15)^4+((Annex!$B$5+Annex!$B$6)*(BJ10-O10)+Annex!$B$7*(BJ10-INDEX(BJ:BJ,IFERROR(MATCH($B10-Annex!$B$9/60,$B:$B),2)))/(60*($B10-INDEX($B:$B,IFERROR(MATCH($B10-Annex!$B$9/60,$B:$B),2)))))/Annex!$B$8)/1000,IF(Data!$B$2="",0,"-"))</f>
        <v>-62.010166963252594</v>
      </c>
      <c r="BE10" s="50">
        <f>IFERROR((5.670373*10^-8*(BK10+273.15)^4+((Annex!$B$5+Annex!$B$6)*(BK10-R10)+Annex!$B$7*(BK10-INDEX(BK:BK,IFERROR(MATCH($B10-Annex!$B$9/60,$B:$B),2)))/(60*($B10-INDEX($B:$B,IFERROR(MATCH($B10-Annex!$B$9/60,$B:$B),2)))))/Annex!$B$8)/1000,IF(Data!$B$2="",0,"-"))</f>
        <v>0.43442244520079037</v>
      </c>
      <c r="BF10" s="50">
        <f>IFERROR((5.670373*10^-8*(BL10+273.15)^4+((Annex!$B$5+Annex!$B$6)*(BL10-U10)+Annex!$B$7*(BL10-INDEX(BL:BL,IFERROR(MATCH($B10-Annex!$B$9/60,$B:$B),2)))/(60*($B10-INDEX($B:$B,IFERROR(MATCH($B10-Annex!$B$9/60,$B:$B),2)))))/Annex!$B$8)/1000,IF(Data!$B$2="",0,"-"))</f>
        <v>-103.84602132594182</v>
      </c>
      <c r="BG10" s="50">
        <f>IFERROR((5.670373*10^-8*(BM10+273.15)^4+((Annex!$B$5+Annex!$B$6)*(BM10-X10)+Annex!$B$7*(BM10-INDEX(BM:BM,IFERROR(MATCH($B10-Annex!$B$9/60,$B:$B),2)))/(60*($B10-INDEX($B:$B,IFERROR(MATCH($B10-Annex!$B$9/60,$B:$B),2)))))/Annex!$B$8)/1000,IF(Data!$B$2="",0,"-"))</f>
        <v>0.46417721788411043</v>
      </c>
      <c r="BH10" s="50">
        <f>IFERROR((5.670373*10^-8*(BN10+273.15)^4+((Annex!$B$5+Annex!$B$6)*(BN10-AA10)+Annex!$B$7*(BN10-INDEX(BN:BN,IFERROR(MATCH($B10-Annex!$B$9/60,$B:$B),2)))/(60*($B10-INDEX($B:$B,IFERROR(MATCH($B10-Annex!$B$9/60,$B:$B),2)))))/Annex!$B$8)/1000,IF(Data!$B$2="",0,"-"))</f>
        <v>0.39802705649718201</v>
      </c>
      <c r="BI10" s="20">
        <v>20.376999999999999</v>
      </c>
      <c r="BJ10" s="20">
        <v>172.721</v>
      </c>
      <c r="BK10" s="20">
        <v>20.553999999999998</v>
      </c>
      <c r="BL10" s="20">
        <v>-9.7750000000000004</v>
      </c>
      <c r="BM10" s="20">
        <v>20.465</v>
      </c>
      <c r="BN10" s="20">
        <v>20.606999999999999</v>
      </c>
    </row>
    <row r="11" spans="1:66" x14ac:dyDescent="0.3">
      <c r="A11" s="5">
        <v>10</v>
      </c>
      <c r="B11" s="19">
        <v>0.75950000435113907</v>
      </c>
      <c r="C11" s="20">
        <v>163.79594299999999</v>
      </c>
      <c r="D11" s="20">
        <v>165.47765699999999</v>
      </c>
      <c r="E11" s="20">
        <v>213.813343</v>
      </c>
      <c r="F11" s="49">
        <f>IFERROR(SUM(C11:E11),IF(Data!$B$2="",0,"-"))</f>
        <v>543.08694300000002</v>
      </c>
      <c r="G11" s="50">
        <f>IFERROR(F11-Annex!$B$10,IF(Data!$B$2="",0,"-"))</f>
        <v>116.47894300000002</v>
      </c>
      <c r="H11" s="50">
        <f>IFERROR(AVERAGE(INDEX(G:G,IFERROR(MATCH($B11-Annex!$B$12/60,$B:$B),2)):G11),IF(Data!$B$2="",0,"-"))</f>
        <v>116.56554150000002</v>
      </c>
      <c r="I11" s="50">
        <f>IFERROR(-14000*(G11-INDEX(G:G,IFERROR(MATCH($B11-Annex!$B$11/60,$B:$B),2)))/(60*($B11-INDEX($B:$B,IFERROR(MATCH($B11-Annex!$B$11/60,$B:$B),2)))),IF(Data!$B$2="",0,"-"))</f>
        <v>47.517664858345029</v>
      </c>
      <c r="J11" s="50">
        <f>IFERROR(-14000*(H11-INDEX(H:H,IFERROR(MATCH($B11-Annex!$B$13/60,$B:$B),2)))/(60*($B11-INDEX($B:$B,IFERROR(MATCH($B11-Annex!$B$13/60,$B:$B),2)))),IF(Data!$B$2="",0,"-"))</f>
        <v>20.912903105998065</v>
      </c>
      <c r="K11" s="20">
        <v>0.57662702600000004</v>
      </c>
      <c r="L11" s="20">
        <v>20.093</v>
      </c>
      <c r="M11" s="20">
        <v>9.8999999999999993E+37</v>
      </c>
      <c r="N11" s="20">
        <v>20.731000000000002</v>
      </c>
      <c r="O11" s="20">
        <v>130.48099999999999</v>
      </c>
      <c r="P11" s="20">
        <v>9.8999999999999993E+37</v>
      </c>
      <c r="Q11" s="20">
        <v>20.713999999999999</v>
      </c>
      <c r="R11" s="20">
        <v>20.27</v>
      </c>
      <c r="S11" s="20">
        <v>377.36500000000001</v>
      </c>
      <c r="T11" s="20">
        <v>20.713999999999999</v>
      </c>
      <c r="U11" s="20">
        <v>88.728999999999999</v>
      </c>
      <c r="V11" s="20">
        <v>563.49099999999999</v>
      </c>
      <c r="W11" s="20">
        <v>20.696000000000002</v>
      </c>
      <c r="X11" s="20">
        <v>20.021999999999998</v>
      </c>
      <c r="Y11" s="20">
        <v>260.71300000000002</v>
      </c>
      <c r="Z11" s="20">
        <v>20.802</v>
      </c>
      <c r="AA11" s="20">
        <v>20.376999999999999</v>
      </c>
      <c r="AB11" s="20">
        <v>61.372</v>
      </c>
      <c r="AC11" s="20">
        <v>20.785</v>
      </c>
      <c r="AD11" s="20">
        <v>495.75599999999997</v>
      </c>
      <c r="AE11" s="20">
        <v>127.71899999999999</v>
      </c>
      <c r="AF11" s="20">
        <v>-83.233000000000004</v>
      </c>
      <c r="AG11" s="20">
        <v>109.39</v>
      </c>
      <c r="AH11" s="50">
        <f>IFERROR(AVERAGE(INDEX(AL:AL,IFERROR(MATCH($B11-Annex!$B$4/60,$B:$B),2)):AL11),IF(Data!$B$2="",0,"-"))</f>
        <v>0.4259533631272468</v>
      </c>
      <c r="AI11" s="50">
        <f>IFERROR(AVERAGE(INDEX(AM:AM,IFERROR(MATCH($B11-Annex!$B$4/60,$B:$B),2)):AM11),IF(Data!$B$2="",0,"-"))</f>
        <v>8.8570737346315997</v>
      </c>
      <c r="AJ11" s="50">
        <f>IFERROR(AVERAGE(INDEX(AN:AN,IFERROR(MATCH($B11-Annex!$B$4/60,$B:$B),2)):AN11),IF(Data!$B$2="",0,"-"))</f>
        <v>0.4303197527977915</v>
      </c>
      <c r="AK11" s="50">
        <f>IFERROR(AVERAGE(INDEX(AO:AO,IFERROR(MATCH($B11-Annex!$B$4/60,$B:$B),2)):AO11),IF(Data!$B$2="",0,"-"))</f>
        <v>-7.1535765133908944</v>
      </c>
      <c r="AL11" s="50">
        <f>IFERROR((5.670373*10^-8*(AP11+273.15)^4+((Annex!$B$5+Annex!$B$6)*(AP11-L11)+Annex!$B$7*(AP11-INDEX(AP:AP,IFERROR(MATCH($B11-Annex!$B$9/60,$B:$B),2)))/(60*($B11-INDEX($B:$B,IFERROR(MATCH($B11-Annex!$B$9/60,$B:$B),2)))))/Annex!$B$8)/1000,IF(Data!$B$2="",0,"-"))</f>
        <v>0.43347337044973439</v>
      </c>
      <c r="AM11" s="50">
        <f>IFERROR((5.670373*10^-8*(AQ11+273.15)^4+((Annex!$B$5+Annex!$B$6)*(AQ11-O11)+Annex!$B$7*(AQ11-INDEX(AQ:AQ,IFERROR(MATCH($B11-Annex!$B$9/60,$B:$B),2)))/(60*($B11-INDEX($B:$B,IFERROR(MATCH($B11-Annex!$B$9/60,$B:$B),2)))))/Annex!$B$8)/1000,IF(Data!$B$2="",0,"-"))</f>
        <v>-6.1924973641644705</v>
      </c>
      <c r="AN11" s="50">
        <f>IFERROR((5.670373*10^-8*(AR11+273.15)^4+((Annex!$B$5+Annex!$B$6)*(AR11-R11)+Annex!$B$7*(AR11-INDEX(AR:AR,IFERROR(MATCH($B11-Annex!$B$9/60,$B:$B),2)))/(60*($B11-INDEX($B:$B,IFERROR(MATCH($B11-Annex!$B$9/60,$B:$B),2)))))/Annex!$B$8)/1000,IF(Data!$B$2="",0,"-"))</f>
        <v>0.4453348616977737</v>
      </c>
      <c r="AO11" s="50">
        <f>IFERROR((5.670373*10^-8*(AS11+273.15)^4+((Annex!$B$5+Annex!$B$6)*(AS11-U11)+Annex!$B$7*(AS11-INDEX(AS:AS,IFERROR(MATCH($B11-Annex!$B$9/60,$B:$B),2)))/(60*($B11-INDEX($B:$B,IFERROR(MATCH($B11-Annex!$B$9/60,$B:$B),2)))))/Annex!$B$8)/1000,IF(Data!$B$2="",0,"-"))</f>
        <v>-146.55295029957486</v>
      </c>
      <c r="AP11" s="20">
        <v>20.448</v>
      </c>
      <c r="AQ11" s="20">
        <v>202.47</v>
      </c>
      <c r="AR11" s="20">
        <v>20.678000000000001</v>
      </c>
      <c r="AS11" s="20">
        <v>178.88900000000001</v>
      </c>
      <c r="AT11" s="20">
        <v>19.419</v>
      </c>
      <c r="AU11" s="20">
        <v>21.565000000000001</v>
      </c>
      <c r="AV11" s="20">
        <v>20.838000000000001</v>
      </c>
      <c r="AW11" s="50">
        <f>IFERROR(AVERAGE(INDEX(BC:BC,IFERROR(MATCH($B11-Annex!$B$4/60,$B:$B),2)):BC11),IF(Data!$B$2="",0,"-"))</f>
        <v>0.43333660553009956</v>
      </c>
      <c r="AX11" s="50">
        <f>IFERROR(AVERAGE(INDEX(BD:BD,IFERROR(MATCH($B11-Annex!$B$4/60,$B:$B),2)):BD11),IF(Data!$B$2="",0,"-"))</f>
        <v>-0.18822829959621806</v>
      </c>
      <c r="AY11" s="50">
        <f>IFERROR(AVERAGE(INDEX(BE:BE,IFERROR(MATCH($B11-Annex!$B$4/60,$B:$B),2)):BE11),IF(Data!$B$2="",0,"-"))</f>
        <v>0.43134546393628653</v>
      </c>
      <c r="AZ11" s="50">
        <f>IFERROR(AVERAGE(INDEX(BF:BF,IFERROR(MATCH($B11-Annex!$B$4/60,$B:$B),2)):BF11),IF(Data!$B$2="",0,"-"))</f>
        <v>-34.106239987489253</v>
      </c>
      <c r="BA11" s="50">
        <f>IFERROR(AVERAGE(INDEX(BG:BG,IFERROR(MATCH($B11-Annex!$B$4/60,$B:$B),2)):BG11),IF(Data!$B$2="",0,"-"))</f>
        <v>0.43320846649823957</v>
      </c>
      <c r="BB11" s="50">
        <f>IFERROR(AVERAGE(INDEX(BH:BH,IFERROR(MATCH($B11-Annex!$B$4/60,$B:$B),2)):BH11),IF(Data!$B$2="",0,"-"))</f>
        <v>0.43059150509690125</v>
      </c>
      <c r="BC11" s="50">
        <f>IFERROR((5.670373*10^-8*(BI11+273.15)^4+((Annex!$B$5+Annex!$B$6)*(BI11-L11)+Annex!$B$7*(BI11-INDEX(BI:BI,IFERROR(MATCH($B11-Annex!$B$9/60,$B:$B),2)))/(60*($B11-INDEX($B:$B,IFERROR(MATCH($B11-Annex!$B$9/60,$B:$B),2)))))/Annex!$B$8)/1000,IF(Data!$B$2="",0,"-"))</f>
        <v>0.43245675941148476</v>
      </c>
      <c r="BD11" s="50">
        <f>IFERROR((5.670373*10^-8*(BJ11+273.15)^4+((Annex!$B$5+Annex!$B$6)*(BJ11-O11)+Annex!$B$7*(BJ11-INDEX(BJ:BJ,IFERROR(MATCH($B11-Annex!$B$9/60,$B:$B),2)))/(60*($B11-INDEX($B:$B,IFERROR(MATCH($B11-Annex!$B$9/60,$B:$B),2)))))/Annex!$B$8)/1000,IF(Data!$B$2="",0,"-"))</f>
        <v>-27.680306873982904</v>
      </c>
      <c r="BE11" s="50">
        <f>IFERROR((5.670373*10^-8*(BK11+273.15)^4+((Annex!$B$5+Annex!$B$6)*(BK11-R11)+Annex!$B$7*(BK11-INDEX(BK:BK,IFERROR(MATCH($B11-Annex!$B$9/60,$B:$B),2)))/(60*($B11-INDEX($B:$B,IFERROR(MATCH($B11-Annex!$B$9/60,$B:$B),2)))))/Annex!$B$8)/1000,IF(Data!$B$2="",0,"-"))</f>
        <v>0.45318467658768441</v>
      </c>
      <c r="BF11" s="50">
        <f>IFERROR((5.670373*10^-8*(BL11+273.15)^4+((Annex!$B$5+Annex!$B$6)*(BL11-U11)+Annex!$B$7*(BL11-INDEX(BL:BL,IFERROR(MATCH($B11-Annex!$B$9/60,$B:$B),2)))/(60*($B11-INDEX($B:$B,IFERROR(MATCH($B11-Annex!$B$9/60,$B:$B),2)))))/Annex!$B$8)/1000,IF(Data!$B$2="",0,"-"))</f>
        <v>36.573387403633191</v>
      </c>
      <c r="BG11" s="50">
        <f>IFERROR((5.670373*10^-8*(BM11+273.15)^4+((Annex!$B$5+Annex!$B$6)*(BM11-X11)+Annex!$B$7*(BM11-INDEX(BM:BM,IFERROR(MATCH($B11-Annex!$B$9/60,$B:$B),2)))/(60*($B11-INDEX($B:$B,IFERROR(MATCH($B11-Annex!$B$9/60,$B:$B),2)))))/Annex!$B$8)/1000,IF(Data!$B$2="",0,"-"))</f>
        <v>0.45573131437999603</v>
      </c>
      <c r="BH11" s="50">
        <f>IFERROR((5.670373*10^-8*(BN11+273.15)^4+((Annex!$B$5+Annex!$B$6)*(BN11-AA11)+Annex!$B$7*(BN11-INDEX(BN:BN,IFERROR(MATCH($B11-Annex!$B$9/60,$B:$B),2)))/(60*($B11-INDEX($B:$B,IFERROR(MATCH($B11-Annex!$B$9/60,$B:$B),2)))))/Annex!$B$8)/1000,IF(Data!$B$2="",0,"-"))</f>
        <v>0.45278312001435755</v>
      </c>
      <c r="BI11" s="20">
        <v>20.411999999999999</v>
      </c>
      <c r="BJ11" s="20">
        <v>212.28100000000001</v>
      </c>
      <c r="BK11" s="20">
        <v>20.625</v>
      </c>
      <c r="BL11" s="20">
        <v>88.763999999999996</v>
      </c>
      <c r="BM11" s="20">
        <v>20.536000000000001</v>
      </c>
      <c r="BN11" s="20">
        <v>20.696000000000002</v>
      </c>
    </row>
    <row r="12" spans="1:66" x14ac:dyDescent="0.3">
      <c r="A12" s="5">
        <v>11</v>
      </c>
      <c r="B12" s="19">
        <v>0.84316667402163148</v>
      </c>
      <c r="C12" s="20">
        <v>163.82360199999999</v>
      </c>
      <c r="D12" s="20">
        <v>165.46788900000001</v>
      </c>
      <c r="E12" s="20">
        <v>213.79541599999999</v>
      </c>
      <c r="F12" s="49">
        <f>IFERROR(SUM(C12:E12),IF(Data!$B$2="",0,"-"))</f>
        <v>543.086907</v>
      </c>
      <c r="G12" s="50">
        <f>IFERROR(F12-Annex!$B$10,IF(Data!$B$2="",0,"-"))</f>
        <v>116.47890699999999</v>
      </c>
      <c r="H12" s="50">
        <f>IFERROR(AVERAGE(INDEX(G:G,IFERROR(MATCH($B12-Annex!$B$12/60,$B:$B),2)):G12),IF(Data!$B$2="",0,"-"))</f>
        <v>116.55007090000001</v>
      </c>
      <c r="I12" s="50">
        <f>IFERROR(-14000*(G12-INDEX(G:G,IFERROR(MATCH($B12-Annex!$B$11/60,$B:$B),2)))/(60*($B12-INDEX($B:$B,IFERROR(MATCH($B12-Annex!$B$11/60,$B:$B),2)))),IF(Data!$B$2="",0,"-"))</f>
        <v>42.812492214022491</v>
      </c>
      <c r="J12" s="50">
        <f>IFERROR(-14000*(H12-INDEX(H:H,IFERROR(MATCH($B12-Annex!$B$13/60,$B:$B),2)))/(60*($B12-INDEX($B:$B,IFERROR(MATCH($B12-Annex!$B$13/60,$B:$B),2)))),IF(Data!$B$2="",0,"-"))</f>
        <v>24.303784855881474</v>
      </c>
      <c r="K12" s="20">
        <v>0.53540201300000001</v>
      </c>
      <c r="L12" s="20">
        <v>20.244</v>
      </c>
      <c r="M12" s="20">
        <v>839.92200000000003</v>
      </c>
      <c r="N12" s="20">
        <v>20.777000000000001</v>
      </c>
      <c r="O12" s="20">
        <v>222.16499999999999</v>
      </c>
      <c r="P12" s="20">
        <v>9.8999999999999993E+37</v>
      </c>
      <c r="Q12" s="20">
        <v>20.777000000000001</v>
      </c>
      <c r="R12" s="20">
        <v>20.350999999999999</v>
      </c>
      <c r="S12" s="20">
        <v>230.339</v>
      </c>
      <c r="T12" s="20">
        <v>20.759</v>
      </c>
      <c r="U12" s="20">
        <v>155.9</v>
      </c>
      <c r="V12" s="20">
        <v>83.945999999999998</v>
      </c>
      <c r="W12" s="20">
        <v>20.741</v>
      </c>
      <c r="X12" s="20">
        <v>20.013999999999999</v>
      </c>
      <c r="Y12" s="20">
        <v>842.63699999999994</v>
      </c>
      <c r="Z12" s="20">
        <v>20.812000000000001</v>
      </c>
      <c r="AA12" s="20">
        <v>20.369</v>
      </c>
      <c r="AB12" s="20">
        <v>9.8999999999999993E+37</v>
      </c>
      <c r="AC12" s="20">
        <v>20.794</v>
      </c>
      <c r="AD12" s="20">
        <v>658.322</v>
      </c>
      <c r="AE12" s="20">
        <v>772.2</v>
      </c>
      <c r="AF12" s="20">
        <v>9.8999999999999993E+37</v>
      </c>
      <c r="AG12" s="20">
        <v>9.8999999999999993E+37</v>
      </c>
      <c r="AH12" s="50">
        <f>IFERROR(AVERAGE(INDEX(AL:AL,IFERROR(MATCH($B12-Annex!$B$4/60,$B:$B),2)):AL12),IF(Data!$B$2="",0,"-"))</f>
        <v>0.43642914156548762</v>
      </c>
      <c r="AI12" s="50">
        <f>IFERROR(AVERAGE(INDEX(AM:AM,IFERROR(MATCH($B12-Annex!$B$4/60,$B:$B),2)):AM12),IF(Data!$B$2="",0,"-"))</f>
        <v>5.6279447569038599</v>
      </c>
      <c r="AJ12" s="50">
        <f>IFERROR(AVERAGE(INDEX(AN:AN,IFERROR(MATCH($B12-Annex!$B$4/60,$B:$B),2)):AN12),IF(Data!$B$2="",0,"-"))</f>
        <v>0.43755552926237407</v>
      </c>
      <c r="AK12" s="50">
        <f>IFERROR(AVERAGE(INDEX(AO:AO,IFERROR(MATCH($B12-Annex!$B$4/60,$B:$B),2)):AO12),IF(Data!$B$2="",0,"-"))</f>
        <v>-2.3208056450719794</v>
      </c>
      <c r="AL12" s="50">
        <f>IFERROR((5.670373*10^-8*(AP12+273.15)^4+((Annex!$B$5+Annex!$B$6)*(AP12-L12)+Annex!$B$7*(AP12-INDEX(AP:AP,IFERROR(MATCH($B12-Annex!$B$9/60,$B:$B),2)))/(60*($B12-INDEX($B:$B,IFERROR(MATCH($B12-Annex!$B$9/60,$B:$B),2)))))/Annex!$B$8)/1000,IF(Data!$B$2="",0,"-"))</f>
        <v>0.44025219642305502</v>
      </c>
      <c r="AM12" s="50">
        <f>IFERROR((5.670373*10^-8*(AQ12+273.15)^4+((Annex!$B$5+Annex!$B$6)*(AQ12-O12)+Annex!$B$7*(AQ12-INDEX(AQ:AQ,IFERROR(MATCH($B12-Annex!$B$9/60,$B:$B),2)))/(60*($B12-INDEX($B:$B,IFERROR(MATCH($B12-Annex!$B$9/60,$B:$B),2)))))/Annex!$B$8)/1000,IF(Data!$B$2="",0,"-"))</f>
        <v>-20.193109630706619</v>
      </c>
      <c r="AN12" s="50">
        <f>IFERROR((5.670373*10^-8*(AR12+273.15)^4+((Annex!$B$5+Annex!$B$6)*(AR12-R12)+Annex!$B$7*(AR12-INDEX(AR:AR,IFERROR(MATCH($B12-Annex!$B$9/60,$B:$B),2)))/(60*($B12-INDEX($B:$B,IFERROR(MATCH($B12-Annex!$B$9/60,$B:$B),2)))))/Annex!$B$8)/1000,IF(Data!$B$2="",0,"-"))</f>
        <v>0.46262993246276551</v>
      </c>
      <c r="AO12" s="50">
        <f>IFERROR((5.670373*10^-8*(AS12+273.15)^4+((Annex!$B$5+Annex!$B$6)*(AS12-U12)+Annex!$B$7*(AS12-INDEX(AS:AS,IFERROR(MATCH($B12-Annex!$B$9/60,$B:$B),2)))/(60*($B12-INDEX($B:$B,IFERROR(MATCH($B12-Annex!$B$9/60,$B:$B),2)))))/Annex!$B$8)/1000,IF(Data!$B$2="",0,"-"))</f>
        <v>-14.138756983962967</v>
      </c>
      <c r="AP12" s="20">
        <v>20.457000000000001</v>
      </c>
      <c r="AQ12" s="20">
        <v>182.95400000000001</v>
      </c>
      <c r="AR12" s="20">
        <v>20.67</v>
      </c>
      <c r="AS12" s="20">
        <v>236.84899999999999</v>
      </c>
      <c r="AT12" s="20">
        <v>19.428000000000001</v>
      </c>
      <c r="AU12" s="20">
        <v>21.54</v>
      </c>
      <c r="AV12" s="20">
        <v>20.864999999999998</v>
      </c>
      <c r="AW12" s="50">
        <f>IFERROR(AVERAGE(INDEX(BC:BC,IFERROR(MATCH($B12-Annex!$B$4/60,$B:$B),2)):BC12),IF(Data!$B$2="",0,"-"))</f>
        <v>0.44257061428349193</v>
      </c>
      <c r="AX12" s="50">
        <f>IFERROR(AVERAGE(INDEX(BD:BD,IFERROR(MATCH($B12-Annex!$B$4/60,$B:$B),2)):BD12),IF(Data!$B$2="",0,"-"))</f>
        <v>-2.7688931568135549</v>
      </c>
      <c r="AY12" s="50">
        <f>IFERROR(AVERAGE(INDEX(BE:BE,IFERROR(MATCH($B12-Annex!$B$4/60,$B:$B),2)):BE12),IF(Data!$B$2="",0,"-"))</f>
        <v>0.43605742760994631</v>
      </c>
      <c r="AZ12" s="50">
        <f>IFERROR(AVERAGE(INDEX(BF:BF,IFERROR(MATCH($B12-Annex!$B$4/60,$B:$B),2)):BF12),IF(Data!$B$2="",0,"-"))</f>
        <v>-10.889163051068445</v>
      </c>
      <c r="BA12" s="50">
        <f>IFERROR(AVERAGE(INDEX(BG:BG,IFERROR(MATCH($B12-Annex!$B$4/60,$B:$B),2)):BG12),IF(Data!$B$2="",0,"-"))</f>
        <v>0.44315830933078992</v>
      </c>
      <c r="BB12" s="50">
        <f>IFERROR(AVERAGE(INDEX(BH:BH,IFERROR(MATCH($B12-Annex!$B$4/60,$B:$B),2)):BH12),IF(Data!$B$2="",0,"-"))</f>
        <v>0.43876402174136364</v>
      </c>
      <c r="BC12" s="50">
        <f>IFERROR((5.670373*10^-8*(BI12+273.15)^4+((Annex!$B$5+Annex!$B$6)*(BI12-L12)+Annex!$B$7*(BI12-INDEX(BI:BI,IFERROR(MATCH($B12-Annex!$B$9/60,$B:$B),2)))/(60*($B12-INDEX($B:$B,IFERROR(MATCH($B12-Annex!$B$9/60,$B:$B),2)))))/Annex!$B$8)/1000,IF(Data!$B$2="",0,"-"))</f>
        <v>0.47777642707717777</v>
      </c>
      <c r="BD12" s="50">
        <f>IFERROR((5.670373*10^-8*(BJ12+273.15)^4+((Annex!$B$5+Annex!$B$6)*(BJ12-O12)+Annex!$B$7*(BJ12-INDEX(BJ:BJ,IFERROR(MATCH($B12-Annex!$B$9/60,$B:$B),2)))/(60*($B12-INDEX($B:$B,IFERROR(MATCH($B12-Annex!$B$9/60,$B:$B),2)))))/Annex!$B$8)/1000,IF(Data!$B$2="",0,"-"))</f>
        <v>-30.108131519251941</v>
      </c>
      <c r="BE12" s="50">
        <f>IFERROR((5.670373*10^-8*(BK12+273.15)^4+((Annex!$B$5+Annex!$B$6)*(BK12-R12)+Annex!$B$7*(BK12-INDEX(BK:BK,IFERROR(MATCH($B12-Annex!$B$9/60,$B:$B),2)))/(60*($B12-INDEX($B:$B,IFERROR(MATCH($B12-Annex!$B$9/60,$B:$B),2)))))/Annex!$B$8)/1000,IF(Data!$B$2="",0,"-"))</f>
        <v>0.46113259099670417</v>
      </c>
      <c r="BF12" s="50">
        <f>IFERROR((5.670373*10^-8*(BL12+273.15)^4+((Annex!$B$5+Annex!$B$6)*(BL12-U12)+Annex!$B$7*(BL12-INDEX(BL:BL,IFERROR(MATCH($B12-Annex!$B$9/60,$B:$B),2)))/(60*($B12-INDEX($B:$B,IFERROR(MATCH($B12-Annex!$B$9/60,$B:$B),2)))))/Annex!$B$8)/1000,IF(Data!$B$2="",0,"-"))</f>
        <v>147.9990426622019</v>
      </c>
      <c r="BG12" s="50">
        <f>IFERROR((5.670373*10^-8*(BM12+273.15)^4+((Annex!$B$5+Annex!$B$6)*(BM12-X12)+Annex!$B$7*(BM12-INDEX(BM:BM,IFERROR(MATCH($B12-Annex!$B$9/60,$B:$B),2)))/(60*($B12-INDEX($B:$B,IFERROR(MATCH($B12-Annex!$B$9/60,$B:$B),2)))))/Annex!$B$8)/1000,IF(Data!$B$2="",0,"-"))</f>
        <v>0.46620105843509291</v>
      </c>
      <c r="BH12" s="50">
        <f>IFERROR((5.670373*10^-8*(BN12+273.15)^4+((Annex!$B$5+Annex!$B$6)*(BN12-AA12)+Annex!$B$7*(BN12-INDEX(BN:BN,IFERROR(MATCH($B12-Annex!$B$9/60,$B:$B),2)))/(60*($B12-INDEX($B:$B,IFERROR(MATCH($B12-Annex!$B$9/60,$B:$B),2)))))/Annex!$B$8)/1000,IF(Data!$B$2="",0,"-"))</f>
        <v>0.46222493246276547</v>
      </c>
      <c r="BI12" s="20">
        <v>20.475000000000001</v>
      </c>
      <c r="BJ12" s="20">
        <v>116.99</v>
      </c>
      <c r="BK12" s="20">
        <v>20.617000000000001</v>
      </c>
      <c r="BL12" s="20">
        <v>260.74</v>
      </c>
      <c r="BM12" s="20">
        <v>20.527999999999999</v>
      </c>
      <c r="BN12" s="20">
        <v>20.67</v>
      </c>
    </row>
    <row r="13" spans="1:66" x14ac:dyDescent="0.3">
      <c r="A13" s="5">
        <v>12</v>
      </c>
      <c r="B13" s="19">
        <v>0.92700000735931098</v>
      </c>
      <c r="C13" s="20">
        <v>163.84150299999999</v>
      </c>
      <c r="D13" s="20">
        <v>165.47033300000001</v>
      </c>
      <c r="E13" s="20">
        <v>213.804385</v>
      </c>
      <c r="F13" s="49">
        <f>IFERROR(SUM(C13:E13),IF(Data!$B$2="",0,"-"))</f>
        <v>543.116221</v>
      </c>
      <c r="G13" s="50">
        <f>IFERROR(F13-Annex!$B$10,IF(Data!$B$2="",0,"-"))</f>
        <v>116.50822099999999</v>
      </c>
      <c r="H13" s="50">
        <f>IFERROR(AVERAGE(INDEX(G:G,IFERROR(MATCH($B13-Annex!$B$12/60,$B:$B),2)):G13),IF(Data!$B$2="",0,"-"))</f>
        <v>116.53842530000001</v>
      </c>
      <c r="I13" s="50">
        <f>IFERROR(-14000*(G13-INDEX(G:G,IFERROR(MATCH($B13-Annex!$B$11/60,$B:$B),2)))/(60*($B13-INDEX($B:$B,IFERROR(MATCH($B13-Annex!$B$11/60,$B:$B),2)))),IF(Data!$B$2="",0,"-"))</f>
        <v>31.562171630059662</v>
      </c>
      <c r="J13" s="50">
        <f>IFERROR(-14000*(H13-INDEX(H:H,IFERROR(MATCH($B13-Annex!$B$13/60,$B:$B),2)))/(60*($B13-INDEX($B:$B,IFERROR(MATCH($B13-Annex!$B$13/60,$B:$B),2)))),IF(Data!$B$2="",0,"-"))</f>
        <v>19.350108992842433</v>
      </c>
      <c r="K13" s="20">
        <v>0.452951987</v>
      </c>
      <c r="L13" s="20">
        <v>20.227</v>
      </c>
      <c r="M13" s="20">
        <v>741.399</v>
      </c>
      <c r="N13" s="20">
        <v>20.722999999999999</v>
      </c>
      <c r="O13" s="20">
        <v>182.81200000000001</v>
      </c>
      <c r="P13" s="20">
        <v>368.887</v>
      </c>
      <c r="Q13" s="20">
        <v>20.687999999999999</v>
      </c>
      <c r="R13" s="20">
        <v>20.28</v>
      </c>
      <c r="S13" s="20">
        <v>1104.289</v>
      </c>
      <c r="T13" s="20">
        <v>20.706</v>
      </c>
      <c r="U13" s="20">
        <v>108.176</v>
      </c>
      <c r="V13" s="20">
        <v>9.8999999999999993E+37</v>
      </c>
      <c r="W13" s="20">
        <v>20.652000000000001</v>
      </c>
      <c r="X13" s="20">
        <v>19.888999999999999</v>
      </c>
      <c r="Y13" s="20">
        <v>845.47900000000004</v>
      </c>
      <c r="Z13" s="20">
        <v>20.67</v>
      </c>
      <c r="AA13" s="20">
        <v>20.28</v>
      </c>
      <c r="AB13" s="20">
        <v>22.545999999999999</v>
      </c>
      <c r="AC13" s="20">
        <v>20.67</v>
      </c>
      <c r="AD13" s="20">
        <v>-61.835999999999999</v>
      </c>
      <c r="AE13" s="20">
        <v>865.49400000000003</v>
      </c>
      <c r="AF13" s="20">
        <v>780.49699999999996</v>
      </c>
      <c r="AG13" s="20">
        <v>-38.832000000000001</v>
      </c>
      <c r="AH13" s="50">
        <f>IFERROR(AVERAGE(INDEX(AL:AL,IFERROR(MATCH($B13-Annex!$B$4/60,$B:$B),2)):AL13),IF(Data!$B$2="",0,"-"))</f>
        <v>0.42946745723022384</v>
      </c>
      <c r="AI13" s="50">
        <f>IFERROR(AVERAGE(INDEX(AM:AM,IFERROR(MATCH($B13-Annex!$B$4/60,$B:$B),2)):AM13),IF(Data!$B$2="",0,"-"))</f>
        <v>-5.5125902983902346</v>
      </c>
      <c r="AJ13" s="50">
        <f>IFERROR(AVERAGE(INDEX(AN:AN,IFERROR(MATCH($B13-Annex!$B$4/60,$B:$B),2)):AN13),IF(Data!$B$2="",0,"-"))</f>
        <v>0.42583199496100527</v>
      </c>
      <c r="AK13" s="50">
        <f>IFERROR(AVERAGE(INDEX(AO:AO,IFERROR(MATCH($B13-Annex!$B$4/60,$B:$B),2)):AO13),IF(Data!$B$2="",0,"-"))</f>
        <v>1.1333774840235631</v>
      </c>
      <c r="AL13" s="50">
        <f>IFERROR((5.670373*10^-8*(AP13+273.15)^4+((Annex!$B$5+Annex!$B$6)*(AP13-L13)+Annex!$B$7*(AP13-INDEX(AP:AP,IFERROR(MATCH($B13-Annex!$B$9/60,$B:$B),2)))/(60*($B13-INDEX($B:$B,IFERROR(MATCH($B13-Annex!$B$9/60,$B:$B),2)))))/Annex!$B$8)/1000,IF(Data!$B$2="",0,"-"))</f>
        <v>0.37289339829872015</v>
      </c>
      <c r="AM13" s="50">
        <f>IFERROR((5.670373*10^-8*(AQ13+273.15)^4+((Annex!$B$5+Annex!$B$6)*(AQ13-O13)+Annex!$B$7*(AQ13-INDEX(AQ:AQ,IFERROR(MATCH($B13-Annex!$B$9/60,$B:$B),2)))/(60*($B13-INDEX($B:$B,IFERROR(MATCH($B13-Annex!$B$9/60,$B:$B),2)))))/Annex!$B$8)/1000,IF(Data!$B$2="",0,"-"))</f>
        <v>-90.934128857447519</v>
      </c>
      <c r="AN13" s="50">
        <f>IFERROR((5.670373*10^-8*(AR13+273.15)^4+((Annex!$B$5+Annex!$B$6)*(AR13-R13)+Annex!$B$7*(AR13-INDEX(AR:AR,IFERROR(MATCH($B13-Annex!$B$9/60,$B:$B),2)))/(60*($B13-INDEX($B:$B,IFERROR(MATCH($B13-Annex!$B$9/60,$B:$B),2)))))/Annex!$B$8)/1000,IF(Data!$B$2="",0,"-"))</f>
        <v>0.34901276794311636</v>
      </c>
      <c r="AO13" s="50">
        <f>IFERROR((5.670373*10^-8*(AS13+273.15)^4+((Annex!$B$5+Annex!$B$6)*(AS13-U13)+Annex!$B$7*(AS13-INDEX(AS:AS,IFERROR(MATCH($B13-Annex!$B$9/60,$B:$B),2)))/(60*($B13-INDEX($B:$B,IFERROR(MATCH($B13-Annex!$B$9/60,$B:$B),2)))))/Annex!$B$8)/1000,IF(Data!$B$2="",0,"-"))</f>
        <v>0.93850284158904518</v>
      </c>
      <c r="AP13" s="20">
        <v>20.350999999999999</v>
      </c>
      <c r="AQ13" s="20">
        <v>33.847999999999999</v>
      </c>
      <c r="AR13" s="20">
        <v>20.527999999999999</v>
      </c>
      <c r="AS13" s="20">
        <v>173.548</v>
      </c>
      <c r="AT13" s="20">
        <v>19.356999999999999</v>
      </c>
      <c r="AU13" s="20">
        <v>21.451000000000001</v>
      </c>
      <c r="AV13" s="20">
        <v>20.759</v>
      </c>
      <c r="AW13" s="50">
        <f>IFERROR(AVERAGE(INDEX(BC:BC,IFERROR(MATCH($B13-Annex!$B$4/60,$B:$B),2)):BC13),IF(Data!$B$2="",0,"-"))</f>
        <v>0.43322455963223577</v>
      </c>
      <c r="AX13" s="50">
        <f>IFERROR(AVERAGE(INDEX(BD:BD,IFERROR(MATCH($B13-Annex!$B$4/60,$B:$B),2)):BD13),IF(Data!$B$2="",0,"-"))</f>
        <v>-4.9548810182715313</v>
      </c>
      <c r="AY13" s="50">
        <f>IFERROR(AVERAGE(INDEX(BE:BE,IFERROR(MATCH($B13-Annex!$B$4/60,$B:$B),2)):BE13),IF(Data!$B$2="",0,"-"))</f>
        <v>0.42843439826843316</v>
      </c>
      <c r="AZ13" s="50">
        <f>IFERROR(AVERAGE(INDEX(BF:BF,IFERROR(MATCH($B13-Annex!$B$4/60,$B:$B),2)):BF13),IF(Data!$B$2="",0,"-"))</f>
        <v>7.5103839218592885E-2</v>
      </c>
      <c r="BA13" s="50">
        <f>IFERROR(AVERAGE(INDEX(BG:BG,IFERROR(MATCH($B13-Annex!$B$4/60,$B:$B),2)):BG13),IF(Data!$B$2="",0,"-"))</f>
        <v>0.43189130953540417</v>
      </c>
      <c r="BB13" s="50">
        <f>IFERROR(AVERAGE(INDEX(BH:BH,IFERROR(MATCH($B13-Annex!$B$4/60,$B:$B),2)):BH13),IF(Data!$B$2="",0,"-"))</f>
        <v>0.42436776197853832</v>
      </c>
      <c r="BC13" s="50">
        <f>IFERROR((5.670373*10^-8*(BI13+273.15)^4+((Annex!$B$5+Annex!$B$6)*(BI13-L13)+Annex!$B$7*(BI13-INDEX(BI:BI,IFERROR(MATCH($B13-Annex!$B$9/60,$B:$B),2)))/(60*($B13-INDEX($B:$B,IFERROR(MATCH($B13-Annex!$B$9/60,$B:$B),2)))))/Annex!$B$8)/1000,IF(Data!$B$2="",0,"-"))</f>
        <v>0.38178817055464936</v>
      </c>
      <c r="BD13" s="50">
        <f>IFERROR((5.670373*10^-8*(BJ13+273.15)^4+((Annex!$B$5+Annex!$B$6)*(BJ13-O13)+Annex!$B$7*(BJ13-INDEX(BJ:BJ,IFERROR(MATCH($B13-Annex!$B$9/60,$B:$B),2)))/(60*($B13-INDEX($B:$B,IFERROR(MATCH($B13-Annex!$B$9/60,$B:$B),2)))))/Annex!$B$8)/1000,IF(Data!$B$2="",0,"-"))</f>
        <v>-98.768340625694634</v>
      </c>
      <c r="BE13" s="50">
        <f>IFERROR((5.670373*10^-8*(BK13+273.15)^4+((Annex!$B$5+Annex!$B$6)*(BK13-R13)+Annex!$B$7*(BK13-INDEX(BK:BK,IFERROR(MATCH($B13-Annex!$B$9/60,$B:$B),2)))/(60*($B13-INDEX($B:$B,IFERROR(MATCH($B13-Annex!$B$9/60,$B:$B),2)))))/Annex!$B$8)/1000,IF(Data!$B$2="",0,"-"))</f>
        <v>0.37669933461006638</v>
      </c>
      <c r="BF13" s="50">
        <f>IFERROR((5.670373*10^-8*(BL13+273.15)^4+((Annex!$B$5+Annex!$B$6)*(BL13-U13)+Annex!$B$7*(BL13-INDEX(BL:BL,IFERROR(MATCH($B13-Annex!$B$9/60,$B:$B),2)))/(60*($B13-INDEX($B:$B,IFERROR(MATCH($B13-Annex!$B$9/60,$B:$B),2)))))/Annex!$B$8)/1000,IF(Data!$B$2="",0,"-"))</f>
        <v>63.163070182492632</v>
      </c>
      <c r="BG13" s="50">
        <f>IFERROR((5.670373*10^-8*(BM13+273.15)^4+((Annex!$B$5+Annex!$B$6)*(BM13-X13)+Annex!$B$7*(BM13-INDEX(BM:BM,IFERROR(MATCH($B13-Annex!$B$9/60,$B:$B),2)))/(60*($B13-INDEX($B:$B,IFERROR(MATCH($B13-Annex!$B$9/60,$B:$B),2)))))/Annex!$B$8)/1000,IF(Data!$B$2="",0,"-"))</f>
        <v>0.35380007726324525</v>
      </c>
      <c r="BH13" s="50">
        <f>IFERROR((5.670373*10^-8*(BN13+273.15)^4+((Annex!$B$5+Annex!$B$6)*(BN13-AA13)+Annex!$B$7*(BN13-INDEX(BN:BN,IFERROR(MATCH($B13-Annex!$B$9/60,$B:$B),2)))/(60*($B13-INDEX($B:$B,IFERROR(MATCH($B13-Annex!$B$9/60,$B:$B),2)))))/Annex!$B$8)/1000,IF(Data!$B$2="",0,"-"))</f>
        <v>0.35943260889378009</v>
      </c>
      <c r="BI13" s="20">
        <v>20.332999999999998</v>
      </c>
      <c r="BJ13" s="20">
        <v>28.934000000000001</v>
      </c>
      <c r="BK13" s="20">
        <v>20.527999999999999</v>
      </c>
      <c r="BL13" s="20">
        <v>200.25800000000001</v>
      </c>
      <c r="BM13" s="20">
        <v>20.385999999999999</v>
      </c>
      <c r="BN13" s="20">
        <v>20.564</v>
      </c>
    </row>
    <row r="14" spans="1:66" x14ac:dyDescent="0.3">
      <c r="A14" s="5">
        <v>13</v>
      </c>
      <c r="B14" s="19">
        <v>1.0111666680313647</v>
      </c>
      <c r="C14" s="20">
        <v>163.820346</v>
      </c>
      <c r="D14" s="20">
        <v>165.444267</v>
      </c>
      <c r="E14" s="20">
        <v>213.826379</v>
      </c>
      <c r="F14" s="49">
        <f>IFERROR(SUM(C14:E14),IF(Data!$B$2="",0,"-"))</f>
        <v>543.09099200000003</v>
      </c>
      <c r="G14" s="50">
        <f>IFERROR(F14-Annex!$B$10,IF(Data!$B$2="",0,"-"))</f>
        <v>116.48299200000002</v>
      </c>
      <c r="H14" s="50">
        <f>IFERROR(AVERAGE(INDEX(G:G,IFERROR(MATCH($B14-Annex!$B$12/60,$B:$B),2)):G14),IF(Data!$B$2="",0,"-"))</f>
        <v>116.5321637</v>
      </c>
      <c r="I14" s="50">
        <f>IFERROR(-14000*(G14-INDEX(G:G,IFERROR(MATCH($B14-Annex!$B$11/60,$B:$B),2)))/(60*($B14-INDEX($B:$B,IFERROR(MATCH($B14-Annex!$B$11/60,$B:$B),2)))),IF(Data!$B$2="",0,"-"))</f>
        <v>34.756782547454478</v>
      </c>
      <c r="J14" s="50">
        <f>IFERROR(-14000*(H14-INDEX(H:H,IFERROR(MATCH($B14-Annex!$B$13/60,$B:$B),2)))/(60*($B14-INDEX($B:$B,IFERROR(MATCH($B14-Annex!$B$13/60,$B:$B),2)))),IF(Data!$B$2="",0,"-"))</f>
        <v>26.691206119784251</v>
      </c>
      <c r="K14" s="20">
        <v>0.49417699999999998</v>
      </c>
      <c r="L14" s="20">
        <v>20.341000000000001</v>
      </c>
      <c r="M14" s="20">
        <v>9.8999999999999993E+37</v>
      </c>
      <c r="N14" s="20">
        <v>20.802</v>
      </c>
      <c r="O14" s="20">
        <v>137.83199999999999</v>
      </c>
      <c r="P14" s="20">
        <v>1236.8430000000001</v>
      </c>
      <c r="Q14" s="20">
        <v>20.731000000000002</v>
      </c>
      <c r="R14" s="20">
        <v>20.359000000000002</v>
      </c>
      <c r="S14" s="20">
        <v>271.49599999999998</v>
      </c>
      <c r="T14" s="20">
        <v>20.696000000000002</v>
      </c>
      <c r="U14" s="20">
        <v>116.06100000000001</v>
      </c>
      <c r="V14" s="20">
        <v>640.68200000000002</v>
      </c>
      <c r="W14" s="20">
        <v>20.678000000000001</v>
      </c>
      <c r="X14" s="20">
        <v>19.951000000000001</v>
      </c>
      <c r="Y14" s="20">
        <v>275.21800000000002</v>
      </c>
      <c r="Z14" s="20">
        <v>20.766999999999999</v>
      </c>
      <c r="AA14" s="20">
        <v>20.27</v>
      </c>
      <c r="AB14" s="20">
        <v>82.894000000000005</v>
      </c>
      <c r="AC14" s="20">
        <v>20.731000000000002</v>
      </c>
      <c r="AD14" s="20">
        <v>543.24400000000003</v>
      </c>
      <c r="AE14" s="20">
        <v>102.18600000000001</v>
      </c>
      <c r="AF14" s="20">
        <v>-37.707999999999998</v>
      </c>
      <c r="AG14" s="20">
        <v>109.821</v>
      </c>
      <c r="AH14" s="50">
        <f>IFERROR(AVERAGE(INDEX(AL:AL,IFERROR(MATCH($B14-Annex!$B$4/60,$B:$B),2)):AL14),IF(Data!$B$2="",0,"-"))</f>
        <v>0.42043531985572036</v>
      </c>
      <c r="AI14" s="50">
        <f>IFERROR(AVERAGE(INDEX(AM:AM,IFERROR(MATCH($B14-Annex!$B$4/60,$B:$B),2)):AM14),IF(Data!$B$2="",0,"-"))</f>
        <v>1.8486078361486673</v>
      </c>
      <c r="AJ14" s="50">
        <f>IFERROR(AVERAGE(INDEX(AN:AN,IFERROR(MATCH($B14-Annex!$B$4/60,$B:$B),2)):AN14),IF(Data!$B$2="",0,"-"))</f>
        <v>0.4185314501958689</v>
      </c>
      <c r="AK14" s="50">
        <f>IFERROR(AVERAGE(INDEX(AO:AO,IFERROR(MATCH($B14-Annex!$B$4/60,$B:$B),2)):AO14),IF(Data!$B$2="",0,"-"))</f>
        <v>-16.835825167959946</v>
      </c>
      <c r="AL14" s="50">
        <f>IFERROR((5.670373*10^-8*(AP14+273.15)^4+((Annex!$B$5+Annex!$B$6)*(AP14-L14)+Annex!$B$7*(AP14-INDEX(AP:AP,IFERROR(MATCH($B14-Annex!$B$9/60,$B:$B),2)))/(60*($B14-INDEX($B:$B,IFERROR(MATCH($B14-Annex!$B$9/60,$B:$B),2)))))/Annex!$B$8)/1000,IF(Data!$B$2="",0,"-"))</f>
        <v>0.38006748949467434</v>
      </c>
      <c r="AM14" s="50">
        <f>IFERROR((5.670373*10^-8*(AQ14+273.15)^4+((Annex!$B$5+Annex!$B$6)*(AQ14-O14)+Annex!$B$7*(AQ14-INDEX(AQ:AQ,IFERROR(MATCH($B14-Annex!$B$9/60,$B:$B),2)))/(60*($B14-INDEX($B:$B,IFERROR(MATCH($B14-Annex!$B$9/60,$B:$B),2)))))/Annex!$B$8)/1000,IF(Data!$B$2="",0,"-"))</f>
        <v>71.912969612967046</v>
      </c>
      <c r="AN14" s="50">
        <f>IFERROR((5.670373*10^-8*(AR14+273.15)^4+((Annex!$B$5+Annex!$B$6)*(AR14-R14)+Annex!$B$7*(AR14-INDEX(AR:AR,IFERROR(MATCH($B14-Annex!$B$9/60,$B:$B),2)))/(60*($B14-INDEX($B:$B,IFERROR(MATCH($B14-Annex!$B$9/60,$B:$B),2)))))/Annex!$B$8)/1000,IF(Data!$B$2="",0,"-"))</f>
        <v>0.36591119507233938</v>
      </c>
      <c r="AO14" s="50">
        <f>IFERROR((5.670373*10^-8*(AS14+273.15)^4+((Annex!$B$5+Annex!$B$6)*(AS14-U14)+Annex!$B$7*(AS14-INDEX(AS:AS,IFERROR(MATCH($B14-Annex!$B$9/60,$B:$B),2)))/(60*($B14-INDEX($B:$B,IFERROR(MATCH($B14-Annex!$B$9/60,$B:$B),2)))))/Annex!$B$8)/1000,IF(Data!$B$2="",0,"-"))</f>
        <v>-78.069715615053667</v>
      </c>
      <c r="AP14" s="20">
        <v>20.376999999999999</v>
      </c>
      <c r="AQ14" s="20">
        <v>302.01900000000001</v>
      </c>
      <c r="AR14" s="20">
        <v>20.553999999999998</v>
      </c>
      <c r="AS14" s="20">
        <v>86.415999999999997</v>
      </c>
      <c r="AT14" s="20">
        <v>19.382999999999999</v>
      </c>
      <c r="AU14" s="20">
        <v>21.459</v>
      </c>
      <c r="AV14" s="20">
        <v>20.748999999999999</v>
      </c>
      <c r="AW14" s="50">
        <f>IFERROR(AVERAGE(INDEX(BC:BC,IFERROR(MATCH($B14-Annex!$B$4/60,$B:$B),2)):BC14),IF(Data!$B$2="",0,"-"))</f>
        <v>0.42418659084146743</v>
      </c>
      <c r="AX14" s="50">
        <f>IFERROR(AVERAGE(INDEX(BD:BD,IFERROR(MATCH($B14-Annex!$B$4/60,$B:$B),2)):BD14),IF(Data!$B$2="",0,"-"))</f>
        <v>3.8472859848794525</v>
      </c>
      <c r="AY14" s="50">
        <f>IFERROR(AVERAGE(INDEX(BE:BE,IFERROR(MATCH($B14-Annex!$B$4/60,$B:$B),2)):BE14),IF(Data!$B$2="",0,"-"))</f>
        <v>0.42536382102646586</v>
      </c>
      <c r="AZ14" s="50">
        <f>IFERROR(AVERAGE(INDEX(BF:BF,IFERROR(MATCH($B14-Annex!$B$4/60,$B:$B),2)):BF14),IF(Data!$B$2="",0,"-"))</f>
        <v>4.3166618843931372</v>
      </c>
      <c r="BA14" s="50">
        <f>IFERROR(AVERAGE(INDEX(BG:BG,IFERROR(MATCH($B14-Annex!$B$4/60,$B:$B),2)):BG14),IF(Data!$B$2="",0,"-"))</f>
        <v>0.42936050437714524</v>
      </c>
      <c r="BB14" s="50">
        <f>IFERROR(AVERAGE(INDEX(BH:BH,IFERROR(MATCH($B14-Annex!$B$4/60,$B:$B),2)):BH14),IF(Data!$B$2="",0,"-"))</f>
        <v>0.4203474825417769</v>
      </c>
      <c r="BC14" s="50">
        <f>IFERROR((5.670373*10^-8*(BI14+273.15)^4+((Annex!$B$5+Annex!$B$6)*(BI14-L14)+Annex!$B$7*(BI14-INDEX(BI:BI,IFERROR(MATCH($B14-Annex!$B$9/60,$B:$B),2)))/(60*($B14-INDEX($B:$B,IFERROR(MATCH($B14-Annex!$B$9/60,$B:$B),2)))))/Annex!$B$8)/1000,IF(Data!$B$2="",0,"-"))</f>
        <v>0.37069248916039566</v>
      </c>
      <c r="BD14" s="50">
        <f>IFERROR((5.670373*10^-8*(BJ14+273.15)^4+((Annex!$B$5+Annex!$B$6)*(BJ14-O14)+Annex!$B$7*(BJ14-INDEX(BJ:BJ,IFERROR(MATCH($B14-Annex!$B$9/60,$B:$B),2)))/(60*($B14-INDEX($B:$B,IFERROR(MATCH($B14-Annex!$B$9/60,$B:$B),2)))))/Annex!$B$8)/1000,IF(Data!$B$2="",0,"-"))</f>
        <v>65.98465361632806</v>
      </c>
      <c r="BE14" s="50">
        <f>IFERROR((5.670373*10^-8*(BK14+273.15)^4+((Annex!$B$5+Annex!$B$6)*(BK14-R14)+Annex!$B$7*(BK14-INDEX(BK:BK,IFERROR(MATCH($B14-Annex!$B$9/60,$B:$B),2)))/(60*($B14-INDEX($B:$B,IFERROR(MATCH($B14-Annex!$B$9/60,$B:$B),2)))))/Annex!$B$8)/1000,IF(Data!$B$2="",0,"-"))</f>
        <v>0.38363193542330848</v>
      </c>
      <c r="BF14" s="50">
        <f>IFERROR((5.670373*10^-8*(BL14+273.15)^4+((Annex!$B$5+Annex!$B$6)*(BL14-U14)+Annex!$B$7*(BL14-INDEX(BL:BL,IFERROR(MATCH($B14-Annex!$B$9/60,$B:$B),2)))/(60*($B14-INDEX($B:$B,IFERROR(MATCH($B14-Annex!$B$9/60,$B:$B),2)))))/Annex!$B$8)/1000,IF(Data!$B$2="",0,"-"))</f>
        <v>-6.177243144145268</v>
      </c>
      <c r="BG14" s="50">
        <f>IFERROR((5.670373*10^-8*(BM14+273.15)^4+((Annex!$B$5+Annex!$B$6)*(BM14-X14)+Annex!$B$7*(BM14-INDEX(BM:BM,IFERROR(MATCH($B14-Annex!$B$9/60,$B:$B),2)))/(60*($B14-INDEX($B:$B,IFERROR(MATCH($B14-Annex!$B$9/60,$B:$B),2)))))/Annex!$B$8)/1000,IF(Data!$B$2="",0,"-"))</f>
        <v>0.4100650115526035</v>
      </c>
      <c r="BH14" s="50">
        <f>IFERROR((5.670373*10^-8*(BN14+273.15)^4+((Annex!$B$5+Annex!$B$6)*(BN14-AA14)+Annex!$B$7*(BN14-INDEX(BN:BN,IFERROR(MATCH($B14-Annex!$B$9/60,$B:$B),2)))/(60*($B14-INDEX($B:$B,IFERROR(MATCH($B14-Annex!$B$9/60,$B:$B),2)))))/Annex!$B$8)/1000,IF(Data!$B$2="",0,"-"))</f>
        <v>0.40689851045182263</v>
      </c>
      <c r="BI14" s="20">
        <v>20.376999999999999</v>
      </c>
      <c r="BJ14" s="20">
        <v>232.476</v>
      </c>
      <c r="BK14" s="20">
        <v>20.536000000000001</v>
      </c>
      <c r="BL14" s="20">
        <v>236.34700000000001</v>
      </c>
      <c r="BM14" s="20">
        <v>20.483000000000001</v>
      </c>
      <c r="BN14" s="20">
        <v>20.625</v>
      </c>
    </row>
    <row r="15" spans="1:66" x14ac:dyDescent="0.3">
      <c r="A15" s="5">
        <v>14</v>
      </c>
      <c r="B15" s="19">
        <v>1.0979999997653067</v>
      </c>
      <c r="C15" s="20">
        <v>163.787802</v>
      </c>
      <c r="D15" s="20">
        <v>165.414952</v>
      </c>
      <c r="E15" s="20">
        <v>213.785642</v>
      </c>
      <c r="F15" s="49">
        <f>IFERROR(SUM(C15:E15),IF(Data!$B$2="",0,"-"))</f>
        <v>542.98839599999997</v>
      </c>
      <c r="G15" s="50">
        <f>IFERROR(F15-Annex!$B$10,IF(Data!$B$2="",0,"-"))</f>
        <v>116.38039599999996</v>
      </c>
      <c r="H15" s="50">
        <f>IFERROR(AVERAGE(INDEX(G:G,IFERROR(MATCH($B15-Annex!$B$12/60,$B:$B),2)):G15),IF(Data!$B$2="",0,"-"))</f>
        <v>116.50301379999999</v>
      </c>
      <c r="I15" s="50">
        <f>IFERROR(-14000*(G15-INDEX(G:G,IFERROR(MATCH($B15-Annex!$B$11/60,$B:$B),2)))/(60*($B15-INDEX($B:$B,IFERROR(MATCH($B15-Annex!$B$11/60,$B:$B),2)))),IF(Data!$B$2="",0,"-"))</f>
        <v>56.211933366651138</v>
      </c>
      <c r="J15" s="50">
        <f>IFERROR(-14000*(H15-INDEX(H:H,IFERROR(MATCH($B15-Annex!$B$13/60,$B:$B),2)))/(60*($B15-INDEX($B:$B,IFERROR(MATCH($B15-Annex!$B$13/60,$B:$B),2)))),IF(Data!$B$2="",0,"-"))</f>
        <v>33.934982829564987</v>
      </c>
      <c r="K15" s="20">
        <v>0.57662702600000004</v>
      </c>
      <c r="L15" s="20">
        <v>20.359000000000002</v>
      </c>
      <c r="M15" s="20">
        <v>719.22400000000005</v>
      </c>
      <c r="N15" s="20">
        <v>20.856000000000002</v>
      </c>
      <c r="O15" s="20">
        <v>42.837000000000003</v>
      </c>
      <c r="P15" s="20">
        <v>380.79500000000002</v>
      </c>
      <c r="Q15" s="20">
        <v>20.802</v>
      </c>
      <c r="R15" s="20">
        <v>20.341000000000001</v>
      </c>
      <c r="S15" s="20">
        <v>945.41700000000003</v>
      </c>
      <c r="T15" s="20">
        <v>20.785</v>
      </c>
      <c r="U15" s="20">
        <v>190.68199999999999</v>
      </c>
      <c r="V15" s="20">
        <v>9.8999999999999993E+37</v>
      </c>
      <c r="W15" s="20">
        <v>20.696000000000002</v>
      </c>
      <c r="X15" s="20">
        <v>19.986000000000001</v>
      </c>
      <c r="Y15" s="20">
        <v>758.45699999999999</v>
      </c>
      <c r="Z15" s="20">
        <v>20.766999999999999</v>
      </c>
      <c r="AA15" s="20">
        <v>20.306000000000001</v>
      </c>
      <c r="AB15" s="20">
        <v>135.482</v>
      </c>
      <c r="AC15" s="20">
        <v>20.766999999999999</v>
      </c>
      <c r="AD15" s="20">
        <v>-61.887999999999998</v>
      </c>
      <c r="AE15" s="20">
        <v>649.524</v>
      </c>
      <c r="AF15" s="20">
        <v>688.42399999999998</v>
      </c>
      <c r="AG15" s="20">
        <v>-24.07</v>
      </c>
      <c r="AH15" s="50">
        <f>IFERROR(AVERAGE(INDEX(AL:AL,IFERROR(MATCH($B15-Annex!$B$4/60,$B:$B),2)):AL15),IF(Data!$B$2="",0,"-"))</f>
        <v>0.42781116094659338</v>
      </c>
      <c r="AI15" s="50">
        <f>IFERROR(AVERAGE(INDEX(AM:AM,IFERROR(MATCH($B15-Annex!$B$4/60,$B:$B),2)):AM15),IF(Data!$B$2="",0,"-"))</f>
        <v>18.199839086181388</v>
      </c>
      <c r="AJ15" s="50">
        <f>IFERROR(AVERAGE(INDEX(AN:AN,IFERROR(MATCH($B15-Annex!$B$4/60,$B:$B),2)):AN15),IF(Data!$B$2="",0,"-"))</f>
        <v>0.42939252093130487</v>
      </c>
      <c r="AK15" s="50">
        <f>IFERROR(AVERAGE(INDEX(AO:AO,IFERROR(MATCH($B15-Annex!$B$4/60,$B:$B),2)):AO15),IF(Data!$B$2="",0,"-"))</f>
        <v>-55.56313272045707</v>
      </c>
      <c r="AL15" s="50">
        <f>IFERROR((5.670373*10^-8*(AP15+273.15)^4+((Annex!$B$5+Annex!$B$6)*(AP15-L15)+Annex!$B$7*(AP15-INDEX(AP:AP,IFERROR(MATCH($B15-Annex!$B$9/60,$B:$B),2)))/(60*($B15-INDEX($B:$B,IFERROR(MATCH($B15-Annex!$B$9/60,$B:$B),2)))))/Annex!$B$8)/1000,IF(Data!$B$2="",0,"-"))</f>
        <v>0.44381210456436881</v>
      </c>
      <c r="AM15" s="50">
        <f>IFERROR((5.670373*10^-8*(AQ15+273.15)^4+((Annex!$B$5+Annex!$B$6)*(AQ15-O15)+Annex!$B$7*(AQ15-INDEX(AQ:AQ,IFERROR(MATCH($B15-Annex!$B$9/60,$B:$B),2)))/(60*($B15-INDEX($B:$B,IFERROR(MATCH($B15-Annex!$B$9/60,$B:$B),2)))))/Annex!$B$8)/1000,IF(Data!$B$2="",0,"-"))</f>
        <v>121.80745179351536</v>
      </c>
      <c r="AN15" s="50">
        <f>IFERROR((5.670373*10^-8*(AR15+273.15)^4+((Annex!$B$5+Annex!$B$6)*(AR15-R15)+Annex!$B$7*(AR15-INDEX(AR:AR,IFERROR(MATCH($B15-Annex!$B$9/60,$B:$B),2)))/(60*($B15-INDEX($B:$B,IFERROR(MATCH($B15-Annex!$B$9/60,$B:$B),2)))))/Annex!$B$8)/1000,IF(Data!$B$2="",0,"-"))</f>
        <v>0.48809206416085427</v>
      </c>
      <c r="AO15" s="50">
        <f>IFERROR((5.670373*10^-8*(AS15+273.15)^4+((Annex!$B$5+Annex!$B$6)*(AS15-U15)+Annex!$B$7*(AS15-INDEX(AS:AS,IFERROR(MATCH($B15-Annex!$B$9/60,$B:$B),2)))/(60*($B15-INDEX($B:$B,IFERROR(MATCH($B15-Annex!$B$9/60,$B:$B),2)))))/Annex!$B$8)/1000,IF(Data!$B$2="",0,"-"))</f>
        <v>-130.44972145791877</v>
      </c>
      <c r="AP15" s="20">
        <v>20.393999999999998</v>
      </c>
      <c r="AQ15" s="20">
        <v>254.047</v>
      </c>
      <c r="AR15" s="20">
        <v>20.643000000000001</v>
      </c>
      <c r="AS15" s="20">
        <v>-70.108999999999995</v>
      </c>
      <c r="AT15" s="20">
        <v>19.329999999999998</v>
      </c>
      <c r="AU15" s="20">
        <v>21.512</v>
      </c>
      <c r="AV15" s="20">
        <v>20.82</v>
      </c>
      <c r="AW15" s="50">
        <f>IFERROR(AVERAGE(INDEX(BC:BC,IFERROR(MATCH($B15-Annex!$B$4/60,$B:$B),2)):BC15),IF(Data!$B$2="",0,"-"))</f>
        <v>0.43026045664720358</v>
      </c>
      <c r="AX15" s="50">
        <f>IFERROR(AVERAGE(INDEX(BD:BD,IFERROR(MATCH($B15-Annex!$B$4/60,$B:$B),2)):BD15),IF(Data!$B$2="",0,"-"))</f>
        <v>-4.1221342347680467</v>
      </c>
      <c r="AY15" s="50">
        <f>IFERROR(AVERAGE(INDEX(BE:BE,IFERROR(MATCH($B15-Annex!$B$4/60,$B:$B),2)):BE15),IF(Data!$B$2="",0,"-"))</f>
        <v>0.43220333693894636</v>
      </c>
      <c r="AZ15" s="50">
        <f>IFERROR(AVERAGE(INDEX(BF:BF,IFERROR(MATCH($B15-Annex!$B$4/60,$B:$B),2)):BF15),IF(Data!$B$2="",0,"-"))</f>
        <v>10.381359803059309</v>
      </c>
      <c r="BA15" s="50">
        <f>IFERROR(AVERAGE(INDEX(BG:BG,IFERROR(MATCH($B15-Annex!$B$4/60,$B:$B),2)):BG15),IF(Data!$B$2="",0,"-"))</f>
        <v>0.44048388142333661</v>
      </c>
      <c r="BB15" s="50">
        <f>IFERROR(AVERAGE(INDEX(BH:BH,IFERROR(MATCH($B15-Annex!$B$4/60,$B:$B),2)):BH15),IF(Data!$B$2="",0,"-"))</f>
        <v>0.42862953455061825</v>
      </c>
      <c r="BC15" s="50">
        <f>IFERROR((5.670373*10^-8*(BI15+273.15)^4+((Annex!$B$5+Annex!$B$6)*(BI15-L15)+Annex!$B$7*(BI15-INDEX(BI:BI,IFERROR(MATCH($B15-Annex!$B$9/60,$B:$B),2)))/(60*($B15-INDEX($B:$B,IFERROR(MATCH($B15-Annex!$B$9/60,$B:$B),2)))))/Annex!$B$8)/1000,IF(Data!$B$2="",0,"-"))</f>
        <v>0.48217909952092519</v>
      </c>
      <c r="BD15" s="50">
        <f>IFERROR((5.670373*10^-8*(BJ15+273.15)^4+((Annex!$B$5+Annex!$B$6)*(BJ15-O15)+Annex!$B$7*(BJ15-INDEX(BJ:BJ,IFERROR(MATCH($B15-Annex!$B$9/60,$B:$B),2)))/(60*($B15-INDEX($B:$B,IFERROR(MATCH($B15-Annex!$B$9/60,$B:$B),2)))))/Annex!$B$8)/1000,IF(Data!$B$2="",0,"-"))</f>
        <v>80.29454958581313</v>
      </c>
      <c r="BE15" s="50">
        <f>IFERROR((5.670373*10^-8*(BK15+273.15)^4+((Annex!$B$5+Annex!$B$6)*(BK15-R15)+Annex!$B$7*(BK15-INDEX(BK:BK,IFERROR(MATCH($B15-Annex!$B$9/60,$B:$B),2)))/(60*($B15-INDEX($B:$B,IFERROR(MATCH($B15-Annex!$B$9/60,$B:$B),2)))))/Annex!$B$8)/1000,IF(Data!$B$2="",0,"-"))</f>
        <v>0.45947492248772193</v>
      </c>
      <c r="BF15" s="50">
        <f>IFERROR((5.670373*10^-8*(BL15+273.15)^4+((Annex!$B$5+Annex!$B$6)*(BL15-U15)+Annex!$B$7*(BL15-INDEX(BL:BL,IFERROR(MATCH($B15-Annex!$B$9/60,$B:$B),2)))/(60*($B15-INDEX($B:$B,IFERROR(MATCH($B15-Annex!$B$9/60,$B:$B),2)))))/Annex!$B$8)/1000,IF(Data!$B$2="",0,"-"))</f>
        <v>18.962446519542681</v>
      </c>
      <c r="BG15" s="50">
        <f>IFERROR((5.670373*10^-8*(BM15+273.15)^4+((Annex!$B$5+Annex!$B$6)*(BM15-X15)+Annex!$B$7*(BM15-INDEX(BM:BM,IFERROR(MATCH($B15-Annex!$B$9/60,$B:$B),2)))/(60*($B15-INDEX($B:$B,IFERROR(MATCH($B15-Annex!$B$9/60,$B:$B),2)))))/Annex!$B$8)/1000,IF(Data!$B$2="",0,"-"))</f>
        <v>0.47263063881746964</v>
      </c>
      <c r="BH15" s="50">
        <f>IFERROR((5.670373*10^-8*(BN15+273.15)^4+((Annex!$B$5+Annex!$B$6)*(BN15-AA15)+Annex!$B$7*(BN15-INDEX(BN:BN,IFERROR(MATCH($B15-Annex!$B$9/60,$B:$B),2)))/(60*($B15-INDEX($B:$B,IFERROR(MATCH($B15-Annex!$B$9/60,$B:$B),2)))))/Annex!$B$8)/1000,IF(Data!$B$2="",0,"-"))</f>
        <v>0.48935671358064836</v>
      </c>
      <c r="BI15" s="20">
        <v>20.448</v>
      </c>
      <c r="BJ15" s="20">
        <v>175.52699999999999</v>
      </c>
      <c r="BK15" s="20">
        <v>20.59</v>
      </c>
      <c r="BL15" s="20">
        <v>228.62299999999999</v>
      </c>
      <c r="BM15" s="20">
        <v>20.465</v>
      </c>
      <c r="BN15" s="20">
        <v>20.678000000000001</v>
      </c>
    </row>
    <row r="16" spans="1:66" x14ac:dyDescent="0.3">
      <c r="A16" s="5">
        <v>15</v>
      </c>
      <c r="B16" s="19">
        <v>1.1816666694357991</v>
      </c>
      <c r="C16" s="20">
        <v>163.80488800000001</v>
      </c>
      <c r="D16" s="20">
        <v>165.48825099999999</v>
      </c>
      <c r="E16" s="20">
        <v>213.85409000000001</v>
      </c>
      <c r="F16" s="49">
        <f>IFERROR(SUM(C16:E16),IF(Data!$B$2="",0,"-"))</f>
        <v>543.14722900000004</v>
      </c>
      <c r="G16" s="50">
        <f>IFERROR(F16-Annex!$B$10,IF(Data!$B$2="",0,"-"))</f>
        <v>116.53922900000003</v>
      </c>
      <c r="H16" s="50">
        <f>IFERROR(AVERAGE(INDEX(G:G,IFERROR(MATCH($B16-Annex!$B$12/60,$B:$B),2)):G16),IF(Data!$B$2="",0,"-"))</f>
        <v>116.49764659999998</v>
      </c>
      <c r="I16" s="50">
        <f>IFERROR(-14000*(G16-INDEX(G:G,IFERROR(MATCH($B16-Annex!$B$11/60,$B:$B),2)))/(60*($B16-INDEX($B:$B,IFERROR(MATCH($B16-Annex!$B$11/60,$B:$B),2)))),IF(Data!$B$2="",0,"-"))</f>
        <v>1.4695737988064055</v>
      </c>
      <c r="J16" s="50">
        <f>IFERROR(-14000*(H16-INDEX(H:H,IFERROR(MATCH($B16-Annex!$B$13/60,$B:$B),2)))/(60*($B16-INDEX($B:$B,IFERROR(MATCH($B16-Annex!$B$13/60,$B:$B),2)))),IF(Data!$B$2="",0,"-"))</f>
        <v>34.898247058281356</v>
      </c>
      <c r="K16" s="20">
        <v>0.57662702600000004</v>
      </c>
      <c r="L16" s="20">
        <v>20.536000000000001</v>
      </c>
      <c r="M16" s="20">
        <v>9.8999999999999993E+37</v>
      </c>
      <c r="N16" s="20">
        <v>20.962</v>
      </c>
      <c r="O16" s="20">
        <v>55</v>
      </c>
      <c r="P16" s="20">
        <v>303.73500000000001</v>
      </c>
      <c r="Q16" s="20">
        <v>20.82</v>
      </c>
      <c r="R16" s="20">
        <v>20.376999999999999</v>
      </c>
      <c r="S16" s="20">
        <v>1328.972</v>
      </c>
      <c r="T16" s="20">
        <v>20.802</v>
      </c>
      <c r="U16" s="20">
        <v>115.124</v>
      </c>
      <c r="V16" s="20">
        <v>9.8999999999999993E+37</v>
      </c>
      <c r="W16" s="20">
        <v>20.731000000000002</v>
      </c>
      <c r="X16" s="20">
        <v>19.933</v>
      </c>
      <c r="Y16" s="20">
        <v>650.04600000000005</v>
      </c>
      <c r="Z16" s="20">
        <v>20.766999999999999</v>
      </c>
      <c r="AA16" s="20">
        <v>20.341000000000001</v>
      </c>
      <c r="AB16" s="20">
        <v>419.40100000000001</v>
      </c>
      <c r="AC16" s="20">
        <v>20.766999999999999</v>
      </c>
      <c r="AD16" s="20">
        <v>9.8999999999999993E+37</v>
      </c>
      <c r="AE16" s="20">
        <v>748.45</v>
      </c>
      <c r="AF16" s="20">
        <v>1002.569</v>
      </c>
      <c r="AG16" s="20">
        <v>198.417</v>
      </c>
      <c r="AH16" s="50">
        <f>IFERROR(AVERAGE(INDEX(AL:AL,IFERROR(MATCH($B16-Annex!$B$4/60,$B:$B),2)):AL16),IF(Data!$B$2="",0,"-"))</f>
        <v>0.42445381466615145</v>
      </c>
      <c r="AI16" s="50">
        <f>IFERROR(AVERAGE(INDEX(AM:AM,IFERROR(MATCH($B16-Annex!$B$4/60,$B:$B),2)):AM16),IF(Data!$B$2="",0,"-"))</f>
        <v>5.775381044337812</v>
      </c>
      <c r="AJ16" s="50">
        <f>IFERROR(AVERAGE(INDEX(AN:AN,IFERROR(MATCH($B16-Annex!$B$4/60,$B:$B),2)):AN16),IF(Data!$B$2="",0,"-"))</f>
        <v>0.43149534728778338</v>
      </c>
      <c r="AK16" s="50">
        <f>IFERROR(AVERAGE(INDEX(AO:AO,IFERROR(MATCH($B16-Annex!$B$4/60,$B:$B),2)):AO16),IF(Data!$B$2="",0,"-"))</f>
        <v>-57.522756436257488</v>
      </c>
      <c r="AL16" s="50">
        <f>IFERROR((5.670373*10^-8*(AP16+273.15)^4+((Annex!$B$5+Annex!$B$6)*(AP16-L16)+Annex!$B$7*(AP16-INDEX(AP:AP,IFERROR(MATCH($B16-Annex!$B$9/60,$B:$B),2)))/(60*($B16-INDEX($B:$B,IFERROR(MATCH($B16-Annex!$B$9/60,$B:$B),2)))))/Annex!$B$8)/1000,IF(Data!$B$2="",0,"-"))</f>
        <v>0.43629683331452696</v>
      </c>
      <c r="AM16" s="50">
        <f>IFERROR((5.670373*10^-8*(AQ16+273.15)^4+((Annex!$B$5+Annex!$B$6)*(AQ16-O16)+Annex!$B$7*(AQ16-INDEX(AQ:AQ,IFERROR(MATCH($B16-Annex!$B$9/60,$B:$B),2)))/(60*($B16-INDEX($B:$B,IFERROR(MATCH($B16-Annex!$B$9/60,$B:$B),2)))))/Annex!$B$8)/1000,IF(Data!$B$2="",0,"-"))</f>
        <v>-77.00969669975693</v>
      </c>
      <c r="AN16" s="50">
        <f>IFERROR((5.670373*10^-8*(AR16+273.15)^4+((Annex!$B$5+Annex!$B$6)*(AR16-R16)+Annex!$B$7*(AR16-INDEX(AR:AR,IFERROR(MATCH($B16-Annex!$B$9/60,$B:$B),2)))/(60*($B16-INDEX($B:$B,IFERROR(MATCH($B16-Annex!$B$9/60,$B:$B),2)))))/Annex!$B$8)/1000,IF(Data!$B$2="",0,"-"))</f>
        <v>0.46436546113401084</v>
      </c>
      <c r="AO16" s="50">
        <f>IFERROR((5.670373*10^-8*(AS16+273.15)^4+((Annex!$B$5+Annex!$B$6)*(AS16-U16)+Annex!$B$7*(AS16-INDEX(AS:AS,IFERROR(MATCH($B16-Annex!$B$9/60,$B:$B),2)))/(60*($B16-INDEX($B:$B,IFERROR(MATCH($B16-Annex!$B$9/60,$B:$B),2)))))/Annex!$B$8)/1000,IF(Data!$B$2="",0,"-"))</f>
        <v>66.831982818087297</v>
      </c>
      <c r="AP16" s="20">
        <v>20.411999999999999</v>
      </c>
      <c r="AQ16" s="20">
        <v>144.66200000000001</v>
      </c>
      <c r="AR16" s="20">
        <v>20.625</v>
      </c>
      <c r="AS16" s="20">
        <v>206.76400000000001</v>
      </c>
      <c r="AT16" s="20">
        <v>19.241</v>
      </c>
      <c r="AU16" s="20">
        <v>21.512</v>
      </c>
      <c r="AV16" s="20">
        <v>20.785</v>
      </c>
      <c r="AW16" s="50">
        <f>IFERROR(AVERAGE(INDEX(BC:BC,IFERROR(MATCH($B16-Annex!$B$4/60,$B:$B),2)):BC16),IF(Data!$B$2="",0,"-"))</f>
        <v>0.43254074526047853</v>
      </c>
      <c r="AX16" s="50">
        <f>IFERROR(AVERAGE(INDEX(BD:BD,IFERROR(MATCH($B16-Annex!$B$4/60,$B:$B),2)):BD16),IF(Data!$B$2="",0,"-"))</f>
        <v>-10.987204537484251</v>
      </c>
      <c r="AY16" s="50">
        <f>IFERROR(AVERAGE(INDEX(BE:BE,IFERROR(MATCH($B16-Annex!$B$4/60,$B:$B),2)):BE16),IF(Data!$B$2="",0,"-"))</f>
        <v>0.43188546998981048</v>
      </c>
      <c r="AZ16" s="50">
        <f>IFERROR(AVERAGE(INDEX(BF:BF,IFERROR(MATCH($B16-Annex!$B$4/60,$B:$B),2)):BF16),IF(Data!$B$2="",0,"-"))</f>
        <v>25.693182028496039</v>
      </c>
      <c r="BA16" s="50">
        <f>IFERROR(AVERAGE(INDEX(BG:BG,IFERROR(MATCH($B16-Annex!$B$4/60,$B:$B),2)):BG16),IF(Data!$B$2="",0,"-"))</f>
        <v>0.43393750133078779</v>
      </c>
      <c r="BB16" s="50">
        <f>IFERROR(AVERAGE(INDEX(BH:BH,IFERROR(MATCH($B16-Annex!$B$4/60,$B:$B),2)):BH16),IF(Data!$B$2="",0,"-"))</f>
        <v>0.43230831897471628</v>
      </c>
      <c r="BC16" s="50">
        <f>IFERROR((5.670373*10^-8*(BI16+273.15)^4+((Annex!$B$5+Annex!$B$6)*(BI16-L16)+Annex!$B$7*(BI16-INDEX(BI:BI,IFERROR(MATCH($B16-Annex!$B$9/60,$B:$B),2)))/(60*($B16-INDEX($B:$B,IFERROR(MATCH($B16-Annex!$B$9/60,$B:$B),2)))))/Annex!$B$8)/1000,IF(Data!$B$2="",0,"-"))</f>
        <v>0.46499295036465899</v>
      </c>
      <c r="BD16" s="50">
        <f>IFERROR((5.670373*10^-8*(BJ16+273.15)^4+((Annex!$B$5+Annex!$B$6)*(BJ16-O16)+Annex!$B$7*(BJ16-INDEX(BJ:BJ,IFERROR(MATCH($B16-Annex!$B$9/60,$B:$B),2)))/(60*($B16-INDEX($B:$B,IFERROR(MATCH($B16-Annex!$B$9/60,$B:$B),2)))))/Annex!$B$8)/1000,IF(Data!$B$2="",0,"-"))</f>
        <v>-4.6226889823488824</v>
      </c>
      <c r="BE16" s="50">
        <f>IFERROR((5.670373*10^-8*(BK16+273.15)^4+((Annex!$B$5+Annex!$B$6)*(BK16-R16)+Annex!$B$7*(BK16-INDEX(BK:BK,IFERROR(MATCH($B16-Annex!$B$9/60,$B:$B),2)))/(60*($B16-INDEX($B:$B,IFERROR(MATCH($B16-Annex!$B$9/60,$B:$B),2)))))/Annex!$B$8)/1000,IF(Data!$B$2="",0,"-"))</f>
        <v>0.45465238462239749</v>
      </c>
      <c r="BF16" s="50">
        <f>IFERROR((5.670373*10^-8*(BL16+273.15)^4+((Annex!$B$5+Annex!$B$6)*(BL16-U16)+Annex!$B$7*(BL16-INDEX(BL:BL,IFERROR(MATCH($B16-Annex!$B$9/60,$B:$B),2)))/(60*($B16-INDEX($B:$B,IFERROR(MATCH($B16-Annex!$B$9/60,$B:$B),2)))))/Annex!$B$8)/1000,IF(Data!$B$2="",0,"-"))</f>
        <v>23.177591901688967</v>
      </c>
      <c r="BG16" s="50">
        <f>IFERROR((5.670373*10^-8*(BM16+273.15)^4+((Annex!$B$5+Annex!$B$6)*(BM16-X16)+Annex!$B$7*(BM16-INDEX(BM:BM,IFERROR(MATCH($B16-Annex!$B$9/60,$B:$B),2)))/(60*($B16-INDEX($B:$B,IFERROR(MATCH($B16-Annex!$B$9/60,$B:$B),2)))))/Annex!$B$8)/1000,IF(Data!$B$2="",0,"-"))</f>
        <v>0.41495719098299672</v>
      </c>
      <c r="BH16" s="50">
        <f>IFERROR((5.670373*10^-8*(BN16+273.15)^4+((Annex!$B$5+Annex!$B$6)*(BN16-AA16)+Annex!$B$7*(BN16-INDEX(BN:BN,IFERROR(MATCH($B16-Annex!$B$9/60,$B:$B),2)))/(60*($B16-INDEX($B:$B,IFERROR(MATCH($B16-Annex!$B$9/60,$B:$B),2)))))/Annex!$B$8)/1000,IF(Data!$B$2="",0,"-"))</f>
        <v>0.45743529092245805</v>
      </c>
      <c r="BI16" s="20">
        <v>20.465</v>
      </c>
      <c r="BJ16" s="20">
        <v>210.596</v>
      </c>
      <c r="BK16" s="20">
        <v>20.59</v>
      </c>
      <c r="BL16" s="20">
        <v>265.60399999999998</v>
      </c>
      <c r="BM16" s="20">
        <v>20.448</v>
      </c>
      <c r="BN16" s="20">
        <v>20.678000000000001</v>
      </c>
    </row>
    <row r="17" spans="1:66" x14ac:dyDescent="0.3">
      <c r="A17" s="5">
        <v>16</v>
      </c>
      <c r="B17" s="19">
        <v>1.2655000027734786</v>
      </c>
      <c r="C17" s="20">
        <v>163.800817</v>
      </c>
      <c r="D17" s="20">
        <v>165.485806</v>
      </c>
      <c r="E17" s="20">
        <v>213.788904</v>
      </c>
      <c r="F17" s="49">
        <f>IFERROR(SUM(C17:E17),IF(Data!$B$2="",0,"-"))</f>
        <v>543.07552699999997</v>
      </c>
      <c r="G17" s="50">
        <f>IFERROR(F17-Annex!$B$10,IF(Data!$B$2="",0,"-"))</f>
        <v>116.46752699999996</v>
      </c>
      <c r="H17" s="50">
        <f>IFERROR(AVERAGE(INDEX(G:G,IFERROR(MATCH($B17-Annex!$B$12/60,$B:$B),2)):G17),IF(Data!$B$2="",0,"-"))</f>
        <v>116.48437489999999</v>
      </c>
      <c r="I17" s="50">
        <f>IFERROR(-14000*(G17-INDEX(G:G,IFERROR(MATCH($B17-Annex!$B$11/60,$B:$B),2)))/(60*($B17-INDEX($B:$B,IFERROR(MATCH($B17-Annex!$B$11/60,$B:$B),2)))),IF(Data!$B$2="",0,"-"))</f>
        <v>47.073905899280795</v>
      </c>
      <c r="J17" s="50">
        <f>IFERROR(-14000*(H17-INDEX(H:H,IFERROR(MATCH($B17-Annex!$B$13/60,$B:$B),2)))/(60*($B17-INDEX($B:$B,IFERROR(MATCH($B17-Annex!$B$13/60,$B:$B),2)))),IF(Data!$B$2="",0,"-"))</f>
        <v>36.470039270956931</v>
      </c>
      <c r="K17" s="20">
        <v>0.53540201300000001</v>
      </c>
      <c r="L17" s="20">
        <v>20.571999999999999</v>
      </c>
      <c r="M17" s="20">
        <v>9.8999999999999993E+37</v>
      </c>
      <c r="N17" s="20">
        <v>20.998000000000001</v>
      </c>
      <c r="O17" s="20">
        <v>100.256</v>
      </c>
      <c r="P17" s="20">
        <v>311.19099999999997</v>
      </c>
      <c r="Q17" s="20">
        <v>20.890999999999998</v>
      </c>
      <c r="R17" s="20">
        <v>20.341000000000001</v>
      </c>
      <c r="S17" s="20">
        <v>9.8999999999999993E+37</v>
      </c>
      <c r="T17" s="20">
        <v>20.856000000000002</v>
      </c>
      <c r="U17" s="20">
        <v>118.04</v>
      </c>
      <c r="V17" s="20">
        <v>9.8999999999999993E+37</v>
      </c>
      <c r="W17" s="20">
        <v>20.802</v>
      </c>
      <c r="X17" s="20">
        <v>19.898</v>
      </c>
      <c r="Y17" s="20">
        <v>654.70799999999997</v>
      </c>
      <c r="Z17" s="20">
        <v>20.838000000000001</v>
      </c>
      <c r="AA17" s="20">
        <v>20.376999999999999</v>
      </c>
      <c r="AB17" s="20">
        <v>463.63099999999997</v>
      </c>
      <c r="AC17" s="20">
        <v>20.766999999999999</v>
      </c>
      <c r="AD17" s="20">
        <v>9.8999999999999993E+37</v>
      </c>
      <c r="AE17" s="20">
        <v>887.35400000000004</v>
      </c>
      <c r="AF17" s="20">
        <v>921.58900000000006</v>
      </c>
      <c r="AG17" s="20">
        <v>247.17</v>
      </c>
      <c r="AH17" s="50">
        <f>IFERROR(AVERAGE(INDEX(AL:AL,IFERROR(MATCH($B17-Annex!$B$4/60,$B:$B),2)):AL17),IF(Data!$B$2="",0,"-"))</f>
        <v>0.41910333344006762</v>
      </c>
      <c r="AI17" s="50">
        <f>IFERROR(AVERAGE(INDEX(AM:AM,IFERROR(MATCH($B17-Annex!$B$4/60,$B:$B),2)):AM17),IF(Data!$B$2="",0,"-"))</f>
        <v>-23.82883237851247</v>
      </c>
      <c r="AJ17" s="50">
        <f>IFERROR(AVERAGE(INDEX(AN:AN,IFERROR(MATCH($B17-Annex!$B$4/60,$B:$B),2)):AN17),IF(Data!$B$2="",0,"-"))</f>
        <v>0.42922761639695367</v>
      </c>
      <c r="AK17" s="50">
        <f>IFERROR(AVERAGE(INDEX(AO:AO,IFERROR(MATCH($B17-Annex!$B$4/60,$B:$B),2)):AO17),IF(Data!$B$2="",0,"-"))</f>
        <v>-8.3233377374740289</v>
      </c>
      <c r="AL17" s="50">
        <f>IFERROR((5.670373*10^-8*(AP17+273.15)^4+((Annex!$B$5+Annex!$B$6)*(AP17-L17)+Annex!$B$7*(AP17-INDEX(AP:AP,IFERROR(MATCH($B17-Annex!$B$9/60,$B:$B),2)))/(60*($B17-INDEX($B:$B,IFERROR(MATCH($B17-Annex!$B$9/60,$B:$B),2)))))/Annex!$B$8)/1000,IF(Data!$B$2="",0,"-"))</f>
        <v>0.42692794153539387</v>
      </c>
      <c r="AM17" s="50">
        <f>IFERROR((5.670373*10^-8*(AQ17+273.15)^4+((Annex!$B$5+Annex!$B$6)*(AQ17-O17)+Annex!$B$7*(AQ17-INDEX(AQ:AQ,IFERROR(MATCH($B17-Annex!$B$9/60,$B:$B),2)))/(60*($B17-INDEX($B:$B,IFERROR(MATCH($B17-Annex!$B$9/60,$B:$B),2)))))/Annex!$B$8)/1000,IF(Data!$B$2="",0,"-"))</f>
        <v>-166.19281550399415</v>
      </c>
      <c r="AN17" s="50">
        <f>IFERROR((5.670373*10^-8*(AR17+273.15)^4+((Annex!$B$5+Annex!$B$6)*(AR17-R17)+Annex!$B$7*(AR17-INDEX(AR:AR,IFERROR(MATCH($B17-Annex!$B$9/60,$B:$B),2)))/(60*($B17-INDEX($B:$B,IFERROR(MATCH($B17-Annex!$B$9/60,$B:$B),2)))))/Annex!$B$8)/1000,IF(Data!$B$2="",0,"-"))</f>
        <v>0.42924703230781569</v>
      </c>
      <c r="AO17" s="50">
        <f>IFERROR((5.670373*10^-8*(AS17+273.15)^4+((Annex!$B$5+Annex!$B$6)*(AS17-U17)+Annex!$B$7*(AS17-INDEX(AS:AS,IFERROR(MATCH($B17-Annex!$B$9/60,$B:$B),2)))/(60*($B17-INDEX($B:$B,IFERROR(MATCH($B17-Annex!$B$9/60,$B:$B),2)))))/Annex!$B$8)/1000,IF(Data!$B$2="",0,"-"))</f>
        <v>243.17729453451577</v>
      </c>
      <c r="AP17" s="20">
        <v>20.411999999999999</v>
      </c>
      <c r="AQ17" s="20">
        <v>-57.531999999999996</v>
      </c>
      <c r="AR17" s="20">
        <v>20.643000000000001</v>
      </c>
      <c r="AS17" s="20">
        <v>366.52499999999998</v>
      </c>
      <c r="AT17" s="20">
        <v>19.241</v>
      </c>
      <c r="AU17" s="20">
        <v>21.477</v>
      </c>
      <c r="AV17" s="20">
        <v>20.766999999999999</v>
      </c>
      <c r="AW17" s="50">
        <f>IFERROR(AVERAGE(INDEX(BC:BC,IFERROR(MATCH($B17-Annex!$B$4/60,$B:$B),2)):BC17),IF(Data!$B$2="",0,"-"))</f>
        <v>0.43396973619411522</v>
      </c>
      <c r="AX17" s="50">
        <f>IFERROR(AVERAGE(INDEX(BD:BD,IFERROR(MATCH($B17-Annex!$B$4/60,$B:$B),2)):BD17),IF(Data!$B$2="",0,"-"))</f>
        <v>6.1139438690405639</v>
      </c>
      <c r="AY17" s="50">
        <f>IFERROR(AVERAGE(INDEX(BE:BE,IFERROR(MATCH($B17-Annex!$B$4/60,$B:$B),2)):BE17),IF(Data!$B$2="",0,"-"))</f>
        <v>0.43510134910037829</v>
      </c>
      <c r="AZ17" s="50">
        <f>IFERROR(AVERAGE(INDEX(BF:BF,IFERROR(MATCH($B17-Annex!$B$4/60,$B:$B),2)):BF17),IF(Data!$B$2="",0,"-"))</f>
        <v>36.475642801867615</v>
      </c>
      <c r="BA17" s="50">
        <f>IFERROR(AVERAGE(INDEX(BG:BG,IFERROR(MATCH($B17-Annex!$B$4/60,$B:$B),2)):BG17),IF(Data!$B$2="",0,"-"))</f>
        <v>0.43106904124649414</v>
      </c>
      <c r="BB17" s="50">
        <f>IFERROR(AVERAGE(INDEX(BH:BH,IFERROR(MATCH($B17-Annex!$B$4/60,$B:$B),2)):BH17),IF(Data!$B$2="",0,"-"))</f>
        <v>0.43679386485465704</v>
      </c>
      <c r="BC17" s="50">
        <f>IFERROR((5.670373*10^-8*(BI17+273.15)^4+((Annex!$B$5+Annex!$B$6)*(BI17-L17)+Annex!$B$7*(BI17-INDEX(BI:BI,IFERROR(MATCH($B17-Annex!$B$9/60,$B:$B),2)))/(60*($B17-INDEX($B:$B,IFERROR(MATCH($B17-Annex!$B$9/60,$B:$B),2)))))/Annex!$B$8)/1000,IF(Data!$B$2="",0,"-"))</f>
        <v>0.4279022572695147</v>
      </c>
      <c r="BD17" s="50">
        <f>IFERROR((5.670373*10^-8*(BJ17+273.15)^4+((Annex!$B$5+Annex!$B$6)*(BJ17-O17)+Annex!$B$7*(BJ17-INDEX(BJ:BJ,IFERROR(MATCH($B17-Annex!$B$9/60,$B:$B),2)))/(60*($B17-INDEX($B:$B,IFERROR(MATCH($B17-Annex!$B$9/60,$B:$B),2)))))/Annex!$B$8)/1000,IF(Data!$B$2="",0,"-"))</f>
        <v>57.697871882421133</v>
      </c>
      <c r="BE17" s="50">
        <f>IFERROR((5.670373*10^-8*(BK17+273.15)^4+((Annex!$B$5+Annex!$B$6)*(BK17-R17)+Annex!$B$7*(BK17-INDEX(BK:BK,IFERROR(MATCH($B17-Annex!$B$9/60,$B:$B),2)))/(60*($B17-INDEX($B:$B,IFERROR(MATCH($B17-Annex!$B$9/60,$B:$B),2)))))/Annex!$B$8)/1000,IF(Data!$B$2="",0,"-"))</f>
        <v>0.45693359897476565</v>
      </c>
      <c r="BF17" s="50">
        <f>IFERROR((5.670373*10^-8*(BL17+273.15)^4+((Annex!$B$5+Annex!$B$6)*(BL17-U17)+Annex!$B$7*(BL17-INDEX(BL:BL,IFERROR(MATCH($B17-Annex!$B$9/60,$B:$B),2)))/(60*($B17-INDEX($B:$B,IFERROR(MATCH($B17-Annex!$B$9/60,$B:$B),2)))))/Annex!$B$8)/1000,IF(Data!$B$2="",0,"-"))</f>
        <v>-28.368795912340772</v>
      </c>
      <c r="BG17" s="50">
        <f>IFERROR((5.670373*10^-8*(BM17+273.15)^4+((Annex!$B$5+Annex!$B$6)*(BM17-X17)+Annex!$B$7*(BM17-INDEX(BM:BM,IFERROR(MATCH($B17-Annex!$B$9/60,$B:$B),2)))/(60*($B17-INDEX($B:$B,IFERROR(MATCH($B17-Annex!$B$9/60,$B:$B),2)))))/Annex!$B$8)/1000,IF(Data!$B$2="",0,"-"))</f>
        <v>0.44409799729405508</v>
      </c>
      <c r="BH17" s="50">
        <f>IFERROR((5.670373*10^-8*(BN17+273.15)^4+((Annex!$B$5+Annex!$B$6)*(BN17-AA17)+Annex!$B$7*(BN17-INDEX(BN:BN,IFERROR(MATCH($B17-Annex!$B$9/60,$B:$B),2)))/(60*($B17-INDEX($B:$B,IFERROR(MATCH($B17-Annex!$B$9/60,$B:$B),2)))))/Annex!$B$8)/1000,IF(Data!$B$2="",0,"-"))</f>
        <v>0.42942587765676726</v>
      </c>
      <c r="BI17" s="20">
        <v>20.465</v>
      </c>
      <c r="BJ17" s="20">
        <v>269.298</v>
      </c>
      <c r="BK17" s="20">
        <v>20.643000000000001</v>
      </c>
      <c r="BL17" s="20">
        <v>168.05</v>
      </c>
      <c r="BM17" s="20">
        <v>20.483000000000001</v>
      </c>
      <c r="BN17" s="20">
        <v>20.678000000000001</v>
      </c>
    </row>
    <row r="18" spans="1:66" x14ac:dyDescent="0.3">
      <c r="A18" s="5">
        <v>17</v>
      </c>
      <c r="B18" s="19">
        <v>1.349166672443971</v>
      </c>
      <c r="C18" s="20">
        <v>163.769901</v>
      </c>
      <c r="D18" s="20">
        <v>165.43123900000001</v>
      </c>
      <c r="E18" s="20">
        <v>213.775858</v>
      </c>
      <c r="F18" s="49">
        <f>IFERROR(SUM(C18:E18),IF(Data!$B$2="",0,"-"))</f>
        <v>542.97699799999998</v>
      </c>
      <c r="G18" s="50">
        <f>IFERROR(F18-Annex!$B$10,IF(Data!$B$2="",0,"-"))</f>
        <v>116.36899799999998</v>
      </c>
      <c r="H18" s="50">
        <f>IFERROR(AVERAGE(INDEX(G:G,IFERROR(MATCH($B18-Annex!$B$12/60,$B:$B),2)):G18),IF(Data!$B$2="",0,"-"))</f>
        <v>116.46580849999998</v>
      </c>
      <c r="I18" s="50">
        <f>IFERROR(-14000*(G18-INDEX(G:G,IFERROR(MATCH($B18-Annex!$B$11/60,$B:$B),2)))/(60*($B18-INDEX($B:$B,IFERROR(MATCH($B18-Annex!$B$11/60,$B:$B),2)))),IF(Data!$B$2="",0,"-"))</f>
        <v>51.599045352909982</v>
      </c>
      <c r="J18" s="50">
        <f>IFERROR(-14000*(H18-INDEX(H:H,IFERROR(MATCH($B18-Annex!$B$13/60,$B:$B),2)))/(60*($B18-INDEX($B:$B,IFERROR(MATCH($B18-Annex!$B$13/60,$B:$B),2)))),IF(Data!$B$2="",0,"-"))</f>
        <v>35.353000803351442</v>
      </c>
      <c r="K18" s="20">
        <v>0.53540201300000001</v>
      </c>
      <c r="L18" s="20">
        <v>20.448</v>
      </c>
      <c r="M18" s="20">
        <v>9.8999999999999993E+37</v>
      </c>
      <c r="N18" s="20">
        <v>21.068999999999999</v>
      </c>
      <c r="O18" s="20">
        <v>195.94499999999999</v>
      </c>
      <c r="P18" s="20">
        <v>393.43299999999999</v>
      </c>
      <c r="Q18" s="20">
        <v>20.943999999999999</v>
      </c>
      <c r="R18" s="20">
        <v>20.341000000000001</v>
      </c>
      <c r="S18" s="20">
        <v>9.8999999999999993E+37</v>
      </c>
      <c r="T18" s="20">
        <v>20.856000000000002</v>
      </c>
      <c r="U18" s="20">
        <v>303.71699999999998</v>
      </c>
      <c r="V18" s="20">
        <v>9.8999999999999993E+37</v>
      </c>
      <c r="W18" s="20">
        <v>20.802</v>
      </c>
      <c r="X18" s="20">
        <v>19.933</v>
      </c>
      <c r="Y18" s="20">
        <v>649.17100000000005</v>
      </c>
      <c r="Z18" s="20">
        <v>20.802</v>
      </c>
      <c r="AA18" s="20">
        <v>20.306000000000001</v>
      </c>
      <c r="AB18" s="20">
        <v>423.89600000000002</v>
      </c>
      <c r="AC18" s="20">
        <v>20.748999999999999</v>
      </c>
      <c r="AD18" s="20">
        <v>-163.01400000000001</v>
      </c>
      <c r="AE18" s="20">
        <v>952.79700000000003</v>
      </c>
      <c r="AF18" s="20">
        <v>943.58699999999999</v>
      </c>
      <c r="AG18" s="20">
        <v>262.488</v>
      </c>
      <c r="AH18" s="50">
        <f>IFERROR(AVERAGE(INDEX(AL:AL,IFERROR(MATCH($B18-Annex!$B$4/60,$B:$B),2)):AL18),IF(Data!$B$2="",0,"-"))</f>
        <v>0.4074696747669333</v>
      </c>
      <c r="AI18" s="50">
        <f>IFERROR(AVERAGE(INDEX(AM:AM,IFERROR(MATCH($B18-Annex!$B$4/60,$B:$B),2)):AM18),IF(Data!$B$2="",0,"-"))</f>
        <v>7.7813395414453246E+140</v>
      </c>
      <c r="AJ18" s="50">
        <f>IFERROR(AVERAGE(INDEX(AN:AN,IFERROR(MATCH($B18-Annex!$B$4/60,$B:$B),2)):AN18),IF(Data!$B$2="",0,"-"))</f>
        <v>0.42127168077163446</v>
      </c>
      <c r="AK18" s="50">
        <f>IFERROR(AVERAGE(INDEX(AO:AO,IFERROR(MATCH($B18-Annex!$B$4/60,$B:$B),2)):AO18),IF(Data!$B$2="",0,"-"))</f>
        <v>26.255698632258422</v>
      </c>
      <c r="AL18" s="50">
        <f>IFERROR((5.670373*10^-8*(AP18+273.15)^4+((Annex!$B$5+Annex!$B$6)*(AP18-L18)+Annex!$B$7*(AP18-INDEX(AP:AP,IFERROR(MATCH($B18-Annex!$B$9/60,$B:$B),2)))/(60*($B18-INDEX($B:$B,IFERROR(MATCH($B18-Annex!$B$9/60,$B:$B),2)))))/Annex!$B$8)/1000,IF(Data!$B$2="",0,"-"))</f>
        <v>0.35203775973779428</v>
      </c>
      <c r="AM18" s="50">
        <f>IFERROR((5.670373*10^-8*(AQ18+273.15)^4+((Annex!$B$5+Annex!$B$6)*(AQ18-O18)+Annex!$B$7*(AQ18-INDEX(AQ:AQ,IFERROR(MATCH($B18-Annex!$B$9/60,$B:$B),2)))/(60*($B18-INDEX($B:$B,IFERROR(MATCH($B18-Annex!$B$9/60,$B:$B),2)))))/Annex!$B$8)/1000,IF(Data!$B$2="",0,"-"))</f>
        <v>5.4469376790117275E+141</v>
      </c>
      <c r="AN18" s="50">
        <f>IFERROR((5.670373*10^-8*(AR18+273.15)^4+((Annex!$B$5+Annex!$B$6)*(AR18-R18)+Annex!$B$7*(AR18-INDEX(AR:AR,IFERROR(MATCH($B18-Annex!$B$9/60,$B:$B),2)))/(60*($B18-INDEX($B:$B,IFERROR(MATCH($B18-Annex!$B$9/60,$B:$B),2)))))/Annex!$B$8)/1000,IF(Data!$B$2="",0,"-"))</f>
        <v>0.38964331232053884</v>
      </c>
      <c r="AO18" s="50">
        <f>IFERROR((5.670373*10^-8*(AS18+273.15)^4+((Annex!$B$5+Annex!$B$6)*(AS18-U18)+Annex!$B$7*(AS18-INDEX(AS:AS,IFERROR(MATCH($B18-Annex!$B$9/60,$B:$B),2)))/(60*($B18-INDEX($B:$B,IFERROR(MATCH($B18-Annex!$B$9/60,$B:$B),2)))))/Annex!$B$8)/1000,IF(Data!$B$2="",0,"-"))</f>
        <v>95.500304288552258</v>
      </c>
      <c r="AP18" s="20">
        <v>20.288</v>
      </c>
      <c r="AQ18" s="20">
        <v>9.8999999999999993E+37</v>
      </c>
      <c r="AR18" s="20">
        <v>20.553999999999998</v>
      </c>
      <c r="AS18" s="20">
        <v>368.404</v>
      </c>
      <c r="AT18" s="20">
        <v>19.312000000000001</v>
      </c>
      <c r="AU18" s="20">
        <v>21.459</v>
      </c>
      <c r="AV18" s="20">
        <v>20.766999999999999</v>
      </c>
      <c r="AW18" s="50">
        <f>IFERROR(AVERAGE(INDEX(BC:BC,IFERROR(MATCH($B18-Annex!$B$4/60,$B:$B),2)):BC18),IF(Data!$B$2="",0,"-"))</f>
        <v>0.43111176639425308</v>
      </c>
      <c r="AX18" s="50">
        <f>IFERROR(AVERAGE(INDEX(BD:BD,IFERROR(MATCH($B18-Annex!$B$4/60,$B:$B),2)):BD18),IF(Data!$B$2="",0,"-"))</f>
        <v>25.839394113979665</v>
      </c>
      <c r="AY18" s="50">
        <f>IFERROR(AVERAGE(INDEX(BE:BE,IFERROR(MATCH($B18-Annex!$B$4/60,$B:$B),2)):BE18),IF(Data!$B$2="",0,"-"))</f>
        <v>0.43280505332350028</v>
      </c>
      <c r="AZ18" s="50">
        <f>IFERROR(AVERAGE(INDEX(BF:BF,IFERROR(MATCH($B18-Annex!$B$4/60,$B:$B),2)):BF18),IF(Data!$B$2="",0,"-"))</f>
        <v>29.7742202035923</v>
      </c>
      <c r="BA18" s="50">
        <f>IFERROR(AVERAGE(INDEX(BG:BG,IFERROR(MATCH($B18-Annex!$B$4/60,$B:$B),2)):BG18),IF(Data!$B$2="",0,"-"))</f>
        <v>0.42639424886966493</v>
      </c>
      <c r="BB18" s="50">
        <f>IFERROR(AVERAGE(INDEX(BH:BH,IFERROR(MATCH($B18-Annex!$B$4/60,$B:$B),2)):BH18),IF(Data!$B$2="",0,"-"))</f>
        <v>0.4281002702413767</v>
      </c>
      <c r="BC18" s="50">
        <f>IFERROR((5.670373*10^-8*(BI18+273.15)^4+((Annex!$B$5+Annex!$B$6)*(BI18-L18)+Annex!$B$7*(BI18-INDEX(BI:BI,IFERROR(MATCH($B18-Annex!$B$9/60,$B:$B),2)))/(60*($B18-INDEX($B:$B,IFERROR(MATCH($B18-Annex!$B$9/60,$B:$B),2)))))/Annex!$B$8)/1000,IF(Data!$B$2="",0,"-"))</f>
        <v>0.4124509708124503</v>
      </c>
      <c r="BD18" s="50">
        <f>IFERROR((5.670373*10^-8*(BJ18+273.15)^4+((Annex!$B$5+Annex!$B$6)*(BJ18-O18)+Annex!$B$7*(BJ18-INDEX(BJ:BJ,IFERROR(MATCH($B18-Annex!$B$9/60,$B:$B),2)))/(60*($B18-INDEX($B:$B,IFERROR(MATCH($B18-Annex!$B$9/60,$B:$B),2)))))/Annex!$B$8)/1000,IF(Data!$B$2="",0,"-"))</f>
        <v>110.39784484059078</v>
      </c>
      <c r="BE18" s="50">
        <f>IFERROR((5.670373*10^-8*(BK18+273.15)^4+((Annex!$B$5+Annex!$B$6)*(BK18-R18)+Annex!$B$7*(BK18-INDEX(BK:BK,IFERROR(MATCH($B18-Annex!$B$9/60,$B:$B),2)))/(60*($B18-INDEX($B:$B,IFERROR(MATCH($B18-Annex!$B$9/60,$B:$B),2)))))/Annex!$B$8)/1000,IF(Data!$B$2="",0,"-"))</f>
        <v>0.43711060614953801</v>
      </c>
      <c r="BF18" s="50">
        <f>IFERROR((5.670373*10^-8*(BL18+273.15)^4+((Annex!$B$5+Annex!$B$6)*(BL18-U18)+Annex!$B$7*(BL18-INDEX(BL:BL,IFERROR(MATCH($B18-Annex!$B$9/60,$B:$B),2)))/(60*($B18-INDEX($B:$B,IFERROR(MATCH($B18-Annex!$B$9/60,$B:$B),2)))))/Annex!$B$8)/1000,IF(Data!$B$2="",0,"-"))</f>
        <v>-10.336570784294047</v>
      </c>
      <c r="BG18" s="50">
        <f>IFERROR((5.670373*10^-8*(BM18+273.15)^4+((Annex!$B$5+Annex!$B$6)*(BM18-X18)+Annex!$B$7*(BM18-INDEX(BM:BM,IFERROR(MATCH($B18-Annex!$B$9/60,$B:$B),2)))/(60*($B18-INDEX($B:$B,IFERROR(MATCH($B18-Annex!$B$9/60,$B:$B),2)))))/Annex!$B$8)/1000,IF(Data!$B$2="",0,"-"))</f>
        <v>0.42300776774219118</v>
      </c>
      <c r="BH18" s="50">
        <f>IFERROR((5.670373*10^-8*(BN18+273.15)^4+((Annex!$B$5+Annex!$B$6)*(BN18-AA18)+Annex!$B$7*(BN18-INDEX(BN:BN,IFERROR(MATCH($B18-Annex!$B$9/60,$B:$B),2)))/(60*($B18-INDEX($B:$B,IFERROR(MATCH($B18-Annex!$B$9/60,$B:$B),2)))))/Annex!$B$8)/1000,IF(Data!$B$2="",0,"-"))</f>
        <v>0.39192795772139488</v>
      </c>
      <c r="BI18" s="20">
        <v>20.448</v>
      </c>
      <c r="BJ18" s="20">
        <v>392.20299999999997</v>
      </c>
      <c r="BK18" s="20">
        <v>20.606999999999999</v>
      </c>
      <c r="BL18" s="20">
        <v>240.93899999999999</v>
      </c>
      <c r="BM18" s="20">
        <v>20.43</v>
      </c>
      <c r="BN18" s="20">
        <v>20.606999999999999</v>
      </c>
    </row>
    <row r="19" spans="1:66" x14ac:dyDescent="0.3">
      <c r="A19" s="5">
        <v>18</v>
      </c>
      <c r="B19" s="19">
        <v>1.4335000072605908</v>
      </c>
      <c r="C19" s="20">
        <v>163.755257</v>
      </c>
      <c r="D19" s="20">
        <v>165.45323099999999</v>
      </c>
      <c r="E19" s="20">
        <v>213.75386499999999</v>
      </c>
      <c r="F19" s="49">
        <f>IFERROR(SUM(C19:E19),IF(Data!$B$2="",0,"-"))</f>
        <v>542.96235300000001</v>
      </c>
      <c r="G19" s="50">
        <f>IFERROR(F19-Annex!$B$10,IF(Data!$B$2="",0,"-"))</f>
        <v>116.354353</v>
      </c>
      <c r="H19" s="50">
        <f>IFERROR(AVERAGE(INDEX(G:G,IFERROR(MATCH($B19-Annex!$B$12/60,$B:$B),2)):G19),IF(Data!$B$2="",0,"-"))</f>
        <v>116.4590594</v>
      </c>
      <c r="I19" s="50">
        <f>IFERROR(-14000*(G19-INDEX(G:G,IFERROR(MATCH($B19-Annex!$B$11/60,$B:$B),2)))/(60*($B19-INDEX($B:$B,IFERROR(MATCH($B19-Annex!$B$11/60,$B:$B),2)))),IF(Data!$B$2="",0,"-"))</f>
        <v>56.638269178535097</v>
      </c>
      <c r="J19" s="50">
        <f>IFERROR(-14000*(H19-INDEX(H:H,IFERROR(MATCH($B19-Annex!$B$13/60,$B:$B),2)))/(60*($B19-INDEX($B:$B,IFERROR(MATCH($B19-Annex!$B$13/60,$B:$B),2)))),IF(Data!$B$2="",0,"-"))</f>
        <v>35.732208439864642</v>
      </c>
      <c r="K19" s="20">
        <v>0.49417699999999998</v>
      </c>
      <c r="L19" s="20">
        <v>20.483000000000001</v>
      </c>
      <c r="M19" s="20">
        <v>9.8999999999999993E+37</v>
      </c>
      <c r="N19" s="20">
        <v>21.210999999999999</v>
      </c>
      <c r="O19" s="20">
        <v>206.90600000000001</v>
      </c>
      <c r="P19" s="20">
        <v>996.57</v>
      </c>
      <c r="Q19" s="20">
        <v>21.033000000000001</v>
      </c>
      <c r="R19" s="20">
        <v>20.411999999999999</v>
      </c>
      <c r="S19" s="20">
        <v>135.69200000000001</v>
      </c>
      <c r="T19" s="20">
        <v>20.856000000000002</v>
      </c>
      <c r="U19" s="20">
        <v>299.584</v>
      </c>
      <c r="V19" s="20">
        <v>972.12599999999998</v>
      </c>
      <c r="W19" s="20">
        <v>20.856000000000002</v>
      </c>
      <c r="X19" s="20">
        <v>19.951000000000001</v>
      </c>
      <c r="Y19" s="20">
        <v>9.8999999999999993E+37</v>
      </c>
      <c r="Z19" s="20">
        <v>20.873000000000001</v>
      </c>
      <c r="AA19" s="20">
        <v>20.251999999999999</v>
      </c>
      <c r="AB19" s="20">
        <v>672.19299999999998</v>
      </c>
      <c r="AC19" s="20">
        <v>20.82</v>
      </c>
      <c r="AD19" s="20">
        <v>554.50199999999995</v>
      </c>
      <c r="AE19" s="20">
        <v>9.8999999999999993E+37</v>
      </c>
      <c r="AF19" s="20">
        <v>-165.387</v>
      </c>
      <c r="AG19" s="20">
        <v>551.23299999999995</v>
      </c>
      <c r="AH19" s="50">
        <f>IFERROR(AVERAGE(INDEX(AL:AL,IFERROR(MATCH($B19-Annex!$B$4/60,$B:$B),2)):AL19),IF(Data!$B$2="",0,"-"))</f>
        <v>0.40450899765358794</v>
      </c>
      <c r="AI19" s="50">
        <f>IFERROR(AVERAGE(INDEX(AM:AM,IFERROR(MATCH($B19-Annex!$B$4/60,$B:$B),2)):AM19),IF(Data!$B$2="",0,"-"))</f>
        <v>7.7813395414453246E+140</v>
      </c>
      <c r="AJ19" s="50">
        <f>IFERROR(AVERAGE(INDEX(AN:AN,IFERROR(MATCH($B19-Annex!$B$4/60,$B:$B),2)):AN19),IF(Data!$B$2="",0,"-"))</f>
        <v>0.41486254921094157</v>
      </c>
      <c r="AK19" s="50">
        <f>IFERROR(AVERAGE(INDEX(AO:AO,IFERROR(MATCH($B19-Annex!$B$4/60,$B:$B),2)):AO19),IF(Data!$B$2="",0,"-"))</f>
        <v>25.145884202626522</v>
      </c>
      <c r="AL19" s="50">
        <f>IFERROR((5.670373*10^-8*(AP19+273.15)^4+((Annex!$B$5+Annex!$B$6)*(AP19-L19)+Annex!$B$7*(AP19-INDEX(AP:AP,IFERROR(MATCH($B19-Annex!$B$9/60,$B:$B),2)))/(60*($B19-INDEX($B:$B,IFERROR(MATCH($B19-Annex!$B$9/60,$B:$B),2)))))/Annex!$B$8)/1000,IF(Data!$B$2="",0,"-"))</f>
        <v>0.41952745662963709</v>
      </c>
      <c r="AM19" s="50">
        <f>IFERROR((5.670373*10^-8*(AQ19+273.15)^4+((Annex!$B$5+Annex!$B$6)*(AQ19-O19)+Annex!$B$7*(AQ19-INDEX(AQ:AQ,IFERROR(MATCH($B19-Annex!$B$9/60,$B:$B),2)))/(60*($B19-INDEX($B:$B,IFERROR(MATCH($B19-Annex!$B$9/60,$B:$B),2)))))/Annex!$B$8)/1000,IF(Data!$B$2="",0,"-"))</f>
        <v>-20.158506649280728</v>
      </c>
      <c r="AN19" s="50">
        <f>IFERROR((5.670373*10^-8*(AR19+273.15)^4+((Annex!$B$5+Annex!$B$6)*(AR19-R19)+Annex!$B$7*(AR19-INDEX(AR:AR,IFERROR(MATCH($B19-Annex!$B$9/60,$B:$B),2)))/(60*($B19-INDEX($B:$B,IFERROR(MATCH($B19-Annex!$B$9/60,$B:$B),2)))))/Annex!$B$8)/1000,IF(Data!$B$2="",0,"-"))</f>
        <v>0.41776601153791576</v>
      </c>
      <c r="AO19" s="50">
        <f>IFERROR((5.670373*10^-8*(AS19+273.15)^4+((Annex!$B$5+Annex!$B$6)*(AS19-U19)+Annex!$B$7*(AS19-INDEX(AS:AS,IFERROR(MATCH($B19-Annex!$B$9/60,$B:$B),2)))/(60*($B19-INDEX($B:$B,IFERROR(MATCH($B19-Annex!$B$9/60,$B:$B),2)))))/Annex!$B$8)/1000,IF(Data!$B$2="",0,"-"))</f>
        <v>-21.907457991386284</v>
      </c>
      <c r="AP19" s="20">
        <v>20.411999999999999</v>
      </c>
      <c r="AQ19" s="20">
        <v>-83.816999999999993</v>
      </c>
      <c r="AR19" s="20">
        <v>20.625</v>
      </c>
      <c r="AS19" s="20">
        <v>311.25900000000001</v>
      </c>
      <c r="AT19" s="20">
        <v>19.364999999999998</v>
      </c>
      <c r="AU19" s="20">
        <v>21.459</v>
      </c>
      <c r="AV19" s="20">
        <v>20.766999999999999</v>
      </c>
      <c r="AW19" s="50">
        <f>IFERROR(AVERAGE(INDEX(BC:BC,IFERROR(MATCH($B19-Annex!$B$4/60,$B:$B),2)):BC19),IF(Data!$B$2="",0,"-"))</f>
        <v>0.42998542385777599</v>
      </c>
      <c r="AX19" s="50">
        <f>IFERROR(AVERAGE(INDEX(BD:BD,IFERROR(MATCH($B19-Annex!$B$4/60,$B:$B),2)):BD19),IF(Data!$B$2="",0,"-"))</f>
        <v>28.531142452643088</v>
      </c>
      <c r="AY19" s="50">
        <f>IFERROR(AVERAGE(INDEX(BE:BE,IFERROR(MATCH($B19-Annex!$B$4/60,$B:$B),2)):BE19),IF(Data!$B$2="",0,"-"))</f>
        <v>0.4224524894950602</v>
      </c>
      <c r="AZ19" s="50">
        <f>IFERROR(AVERAGE(INDEX(BF:BF,IFERROR(MATCH($B19-Annex!$B$4/60,$B:$B),2)):BF19),IF(Data!$B$2="",0,"-"))</f>
        <v>14.16959016790692</v>
      </c>
      <c r="BA19" s="50">
        <f>IFERROR(AVERAGE(INDEX(BG:BG,IFERROR(MATCH($B19-Annex!$B$4/60,$B:$B),2)):BG19),IF(Data!$B$2="",0,"-"))</f>
        <v>0.41615385351474388</v>
      </c>
      <c r="BB19" s="50">
        <f>IFERROR(AVERAGE(INDEX(BH:BH,IFERROR(MATCH($B19-Annex!$B$4/60,$B:$B),2)):BH19),IF(Data!$B$2="",0,"-"))</f>
        <v>0.4210710464792719</v>
      </c>
      <c r="BC19" s="50">
        <f>IFERROR((5.670373*10^-8*(BI19+273.15)^4+((Annex!$B$5+Annex!$B$6)*(BI19-L19)+Annex!$B$7*(BI19-INDEX(BI:BI,IFERROR(MATCH($B19-Annex!$B$9/60,$B:$B),2)))/(60*($B19-INDEX($B:$B,IFERROR(MATCH($B19-Annex!$B$9/60,$B:$B),2)))))/Annex!$B$8)/1000,IF(Data!$B$2="",0,"-"))</f>
        <v>0.4698920293218381</v>
      </c>
      <c r="BD19" s="50">
        <f>IFERROR((5.670373*10^-8*(BJ19+273.15)^4+((Annex!$B$5+Annex!$B$6)*(BJ19-O19)+Annex!$B$7*(BJ19-INDEX(BJ:BJ,IFERROR(MATCH($B19-Annex!$B$9/60,$B:$B),2)))/(60*($B19-INDEX($B:$B,IFERROR(MATCH($B19-Annex!$B$9/60,$B:$B),2)))))/Annex!$B$8)/1000,IF(Data!$B$2="",0,"-"))</f>
        <v>-11.265893148607953</v>
      </c>
      <c r="BE19" s="50">
        <f>IFERROR((5.670373*10^-8*(BK19+273.15)^4+((Annex!$B$5+Annex!$B$6)*(BK19-R19)+Annex!$B$7*(BK19-INDEX(BK:BK,IFERROR(MATCH($B19-Annex!$B$9/60,$B:$B),2)))/(60*($B19-INDEX($B:$B,IFERROR(MATCH($B19-Annex!$B$9/60,$B:$B),2)))))/Annex!$B$8)/1000,IF(Data!$B$2="",0,"-"))</f>
        <v>0.38866464419762337</v>
      </c>
      <c r="BF19" s="50">
        <f>IFERROR((5.670373*10^-8*(BL19+273.15)^4+((Annex!$B$5+Annex!$B$6)*(BL19-U19)+Annex!$B$7*(BL19-INDEX(BL:BL,IFERROR(MATCH($B19-Annex!$B$9/60,$B:$B),2)))/(60*($B19-INDEX($B:$B,IFERROR(MATCH($B19-Annex!$B$9/60,$B:$B),2)))))/Annex!$B$8)/1000,IF(Data!$B$2="",0,"-"))</f>
        <v>38.766632412404249</v>
      </c>
      <c r="BG19" s="50">
        <f>IFERROR((5.670373*10^-8*(BM19+273.15)^4+((Annex!$B$5+Annex!$B$6)*(BM19-X19)+Annex!$B$7*(BM19-INDEX(BM:BM,IFERROR(MATCH($B19-Annex!$B$9/60,$B:$B),2)))/(60*($B19-INDEX($B:$B,IFERROR(MATCH($B19-Annex!$B$9/60,$B:$B),2)))))/Annex!$B$8)/1000,IF(Data!$B$2="",0,"-"))</f>
        <v>0.39451829095064617</v>
      </c>
      <c r="BH19" s="50">
        <f>IFERROR((5.670373*10^-8*(BN19+273.15)^4+((Annex!$B$5+Annex!$B$6)*(BN19-AA19)+Annex!$B$7*(BN19-INDEX(BN:BN,IFERROR(MATCH($B19-Annex!$B$9/60,$B:$B),2)))/(60*($B19-INDEX($B:$B,IFERROR(MATCH($B19-Annex!$B$9/60,$B:$B),2)))))/Annex!$B$8)/1000,IF(Data!$B$2="",0,"-"))</f>
        <v>0.41302036612803184</v>
      </c>
      <c r="BI19" s="20">
        <v>20.553999999999998</v>
      </c>
      <c r="BJ19" s="20">
        <v>238.81</v>
      </c>
      <c r="BK19" s="20">
        <v>20.571999999999999</v>
      </c>
      <c r="BL19" s="20">
        <v>237.73699999999999</v>
      </c>
      <c r="BM19" s="20">
        <v>20.411999999999999</v>
      </c>
      <c r="BN19" s="20">
        <v>20.643000000000001</v>
      </c>
    </row>
    <row r="20" spans="1:66" x14ac:dyDescent="0.3">
      <c r="A20" s="5">
        <v>19</v>
      </c>
      <c r="B20" s="19">
        <v>1.5171666664537042</v>
      </c>
      <c r="C20" s="20">
        <v>163.75118699999999</v>
      </c>
      <c r="D20" s="20">
        <v>165.47847200000001</v>
      </c>
      <c r="E20" s="20">
        <v>213.749788</v>
      </c>
      <c r="F20" s="49">
        <f>IFERROR(SUM(C20:E20),IF(Data!$B$2="",0,"-"))</f>
        <v>542.97944699999994</v>
      </c>
      <c r="G20" s="50">
        <f>IFERROR(F20-Annex!$B$10,IF(Data!$B$2="",0,"-"))</f>
        <v>116.37144699999993</v>
      </c>
      <c r="H20" s="50">
        <f>IFERROR(AVERAGE(INDEX(G:G,IFERROR(MATCH($B20-Annex!$B$12/60,$B:$B),2)):G20),IF(Data!$B$2="",0,"-"))</f>
        <v>116.4431013</v>
      </c>
      <c r="I20" s="50">
        <f>IFERROR(-14000*(G20-INDEX(G:G,IFERROR(MATCH($B20-Annex!$B$11/60,$B:$B),2)))/(60*($B20-INDEX($B:$B,IFERROR(MATCH($B20-Annex!$B$11/60,$B:$B),2)))),IF(Data!$B$2="",0,"-"))</f>
        <v>42.201546569598456</v>
      </c>
      <c r="J20" s="50">
        <f>IFERROR(-14000*(H20-INDEX(H:H,IFERROR(MATCH($B20-Annex!$B$13/60,$B:$B),2)))/(60*($B20-INDEX($B:$B,IFERROR(MATCH($B20-Annex!$B$13/60,$B:$B),2)))),IF(Data!$B$2="",0,"-"))</f>
        <v>37.707056980341505</v>
      </c>
      <c r="K20" s="20">
        <v>0.53540201300000001</v>
      </c>
      <c r="L20" s="20">
        <v>20.678000000000001</v>
      </c>
      <c r="M20" s="20">
        <v>9.8999999999999993E+37</v>
      </c>
      <c r="N20" s="20">
        <v>21.440999999999999</v>
      </c>
      <c r="O20" s="20">
        <v>208.733</v>
      </c>
      <c r="P20" s="20">
        <v>785.18799999999999</v>
      </c>
      <c r="Q20" s="20">
        <v>21.210999999999999</v>
      </c>
      <c r="R20" s="20">
        <v>20.501000000000001</v>
      </c>
      <c r="S20" s="20">
        <v>9.8999999999999993E+37</v>
      </c>
      <c r="T20" s="20">
        <v>20.962</v>
      </c>
      <c r="U20" s="20">
        <v>74.930999999999997</v>
      </c>
      <c r="V20" s="20">
        <v>1134.652</v>
      </c>
      <c r="W20" s="20">
        <v>20.873000000000001</v>
      </c>
      <c r="X20" s="20">
        <v>19.933</v>
      </c>
      <c r="Y20" s="20">
        <v>9.8999999999999993E+37</v>
      </c>
      <c r="Z20" s="20">
        <v>20.927</v>
      </c>
      <c r="AA20" s="20">
        <v>20.341000000000001</v>
      </c>
      <c r="AB20" s="20">
        <v>256.01400000000001</v>
      </c>
      <c r="AC20" s="20">
        <v>20.943999999999999</v>
      </c>
      <c r="AD20" s="20">
        <v>842.43399999999997</v>
      </c>
      <c r="AE20" s="20">
        <v>9.8999999999999993E+37</v>
      </c>
      <c r="AF20" s="20">
        <v>9.8999999999999993E+37</v>
      </c>
      <c r="AG20" s="20">
        <v>225.726</v>
      </c>
      <c r="AH20" s="50">
        <f>IFERROR(AVERAGE(INDEX(AL:AL,IFERROR(MATCH($B20-Annex!$B$4/60,$B:$B),2)):AL20),IF(Data!$B$2="",0,"-"))</f>
        <v>0.42118231055639438</v>
      </c>
      <c r="AI20" s="50">
        <f>IFERROR(AVERAGE(INDEX(AM:AM,IFERROR(MATCH($B20-Annex!$B$4/60,$B:$B),2)):AM20),IF(Data!$B$2="",0,"-"))</f>
        <v>7.7813395414453246E+140</v>
      </c>
      <c r="AJ20" s="50">
        <f>IFERROR(AVERAGE(INDEX(AN:AN,IFERROR(MATCH($B20-Annex!$B$4/60,$B:$B),2)):AN20),IF(Data!$B$2="",0,"-"))</f>
        <v>0.4310203936866005</v>
      </c>
      <c r="AK20" s="50">
        <f>IFERROR(AVERAGE(INDEX(AO:AO,IFERROR(MATCH($B20-Annex!$B$4/60,$B:$B),2)):AO20),IF(Data!$B$2="",0,"-"))</f>
        <v>26.831959216933633</v>
      </c>
      <c r="AL20" s="50">
        <f>IFERROR((5.670373*10^-8*(AP20+273.15)^4+((Annex!$B$5+Annex!$B$6)*(AP20-L20)+Annex!$B$7*(AP20-INDEX(AP:AP,IFERROR(MATCH($B20-Annex!$B$9/60,$B:$B),2)))/(60*($B20-INDEX($B:$B,IFERROR(MATCH($B20-Annex!$B$9/60,$B:$B),2)))))/Annex!$B$8)/1000,IF(Data!$B$2="",0,"-"))</f>
        <v>0.48960658861836526</v>
      </c>
      <c r="AM20" s="50">
        <f>IFERROR((5.670373*10^-8*(AQ20+273.15)^4+((Annex!$B$5+Annex!$B$6)*(AQ20-O20)+Annex!$B$7*(AQ20-INDEX(AQ:AQ,IFERROR(MATCH($B20-Annex!$B$9/60,$B:$B),2)))/(60*($B20-INDEX($B:$B,IFERROR(MATCH($B20-Annex!$B$9/60,$B:$B),2)))))/Annex!$B$8)/1000,IF(Data!$B$2="",0,"-"))</f>
        <v>-5.1562501838530602E+37</v>
      </c>
      <c r="AN20" s="50">
        <f>IFERROR((5.670373*10^-8*(AR20+273.15)^4+((Annex!$B$5+Annex!$B$6)*(AR20-R20)+Annex!$B$7*(AR20-INDEX(AR:AR,IFERROR(MATCH($B20-Annex!$B$9/60,$B:$B),2)))/(60*($B20-INDEX($B:$B,IFERROR(MATCH($B20-Annex!$B$9/60,$B:$B),2)))))/Annex!$B$8)/1000,IF(Data!$B$2="",0,"-"))</f>
        <v>0.46211767927272879</v>
      </c>
      <c r="AO20" s="50">
        <f>IFERROR((5.670373*10^-8*(AS20+273.15)^4+((Annex!$B$5+Annex!$B$6)*(AS20-U20)+Annex!$B$7*(AS20-INDEX(AS:AS,IFERROR(MATCH($B20-Annex!$B$9/60,$B:$B),2)))/(60*($B20-INDEX($B:$B,IFERROR(MATCH($B20-Annex!$B$9/60,$B:$B),2)))))/Annex!$B$8)/1000,IF(Data!$B$2="",0,"-"))</f>
        <v>12.741027941738864</v>
      </c>
      <c r="AP20" s="20">
        <v>20.43</v>
      </c>
      <c r="AQ20" s="20">
        <v>-92.14</v>
      </c>
      <c r="AR20" s="20">
        <v>20.625</v>
      </c>
      <c r="AS20" s="20">
        <v>362.64699999999999</v>
      </c>
      <c r="AT20" s="20">
        <v>19.436</v>
      </c>
      <c r="AU20" s="20">
        <v>21.53</v>
      </c>
      <c r="AV20" s="20">
        <v>20.785</v>
      </c>
      <c r="AW20" s="50">
        <f>IFERROR(AVERAGE(INDEX(BC:BC,IFERROR(MATCH($B20-Annex!$B$4/60,$B:$B),2)):BC20),IF(Data!$B$2="",0,"-"))</f>
        <v>0.45160291039467598</v>
      </c>
      <c r="AX20" s="50">
        <f>IFERROR(AVERAGE(INDEX(BD:BD,IFERROR(MATCH($B20-Annex!$B$4/60,$B:$B),2)):BD20),IF(Data!$B$2="",0,"-"))</f>
        <v>32.561293025395052</v>
      </c>
      <c r="AY20" s="50">
        <f>IFERROR(AVERAGE(INDEX(BE:BE,IFERROR(MATCH($B20-Annex!$B$4/60,$B:$B),2)):BE20),IF(Data!$B$2="",0,"-"))</f>
        <v>0.43071165763959324</v>
      </c>
      <c r="AZ20" s="50">
        <f>IFERROR(AVERAGE(INDEX(BF:BF,IFERROR(MATCH($B20-Annex!$B$4/60,$B:$B),2)):BF20),IF(Data!$B$2="",0,"-"))</f>
        <v>5.7929174874986575</v>
      </c>
      <c r="BA20" s="50">
        <f>IFERROR(AVERAGE(INDEX(BG:BG,IFERROR(MATCH($B20-Annex!$B$4/60,$B:$B),2)):BG20),IF(Data!$B$2="",0,"-"))</f>
        <v>0.43012931786724179</v>
      </c>
      <c r="BB20" s="50">
        <f>IFERROR(AVERAGE(INDEX(BH:BH,IFERROR(MATCH($B20-Annex!$B$4/60,$B:$B),2)):BH20),IF(Data!$B$2="",0,"-"))</f>
        <v>0.43788047707068622</v>
      </c>
      <c r="BC20" s="50">
        <f>IFERROR((5.670373*10^-8*(BI20+273.15)^4+((Annex!$B$5+Annex!$B$6)*(BI20-L20)+Annex!$B$7*(BI20-INDEX(BI:BI,IFERROR(MATCH($B20-Annex!$B$9/60,$B:$B),2)))/(60*($B20-INDEX($B:$B,IFERROR(MATCH($B20-Annex!$B$9/60,$B:$B),2)))))/Annex!$B$8)/1000,IF(Data!$B$2="",0,"-"))</f>
        <v>0.53311057631294934</v>
      </c>
      <c r="BD20" s="50">
        <f>IFERROR((5.670373*10^-8*(BJ20+273.15)^4+((Annex!$B$5+Annex!$B$6)*(BJ20-O20)+Annex!$B$7*(BJ20-INDEX(BJ:BJ,IFERROR(MATCH($B20-Annex!$B$9/60,$B:$B),2)))/(60*($B20-INDEX($B:$B,IFERROR(MATCH($B20-Annex!$B$9/60,$B:$B),2)))))/Annex!$B$8)/1000,IF(Data!$B$2="",0,"-"))</f>
        <v>-70.557286616430872</v>
      </c>
      <c r="BE20" s="50">
        <f>IFERROR((5.670373*10^-8*(BK20+273.15)^4+((Annex!$B$5+Annex!$B$6)*(BK20-R20)+Annex!$B$7*(BK20-INDEX(BK:BK,IFERROR(MATCH($B20-Annex!$B$9/60,$B:$B),2)))/(60*($B20-INDEX($B:$B,IFERROR(MATCH($B20-Annex!$B$9/60,$B:$B),2)))))/Annex!$B$8)/1000,IF(Data!$B$2="",0,"-"))</f>
        <v>0.4345135116217978</v>
      </c>
      <c r="BF20" s="50">
        <f>IFERROR((5.670373*10^-8*(BL20+273.15)^4+((Annex!$B$5+Annex!$B$6)*(BL20-U20)+Annex!$B$7*(BL20-INDEX(BL:BL,IFERROR(MATCH($B20-Annex!$B$9/60,$B:$B),2)))/(60*($B20-INDEX($B:$B,IFERROR(MATCH($B20-Annex!$B$9/60,$B:$B),2)))))/Annex!$B$8)/1000,IF(Data!$B$2="",0,"-"))</f>
        <v>4.5263614196347977</v>
      </c>
      <c r="BG20" s="50">
        <f>IFERROR((5.670373*10^-8*(BM20+273.15)^4+((Annex!$B$5+Annex!$B$6)*(BM20-X20)+Annex!$B$7*(BM20-INDEX(BM:BM,IFERROR(MATCH($B20-Annex!$B$9/60,$B:$B),2)))/(60*($B20-INDEX($B:$B,IFERROR(MATCH($B20-Annex!$B$9/60,$B:$B),2)))))/Annex!$B$8)/1000,IF(Data!$B$2="",0,"-"))</f>
        <v>0.45162832773073058</v>
      </c>
      <c r="BH20" s="50">
        <f>IFERROR((5.670373*10^-8*(BN20+273.15)^4+((Annex!$B$5+Annex!$B$6)*(BN20-AA20)+Annex!$B$7*(BN20-INDEX(BN:BN,IFERROR(MATCH($B20-Annex!$B$9/60,$B:$B),2)))/(60*($B20-INDEX($B:$B,IFERROR(MATCH($B20-Annex!$B$9/60,$B:$B),2)))))/Annex!$B$8)/1000,IF(Data!$B$2="",0,"-"))</f>
        <v>0.47709862303368061</v>
      </c>
      <c r="BI20" s="20">
        <v>20.661000000000001</v>
      </c>
      <c r="BJ20" s="20">
        <v>247.1</v>
      </c>
      <c r="BK20" s="20">
        <v>20.625</v>
      </c>
      <c r="BL20" s="20">
        <v>235.41399999999999</v>
      </c>
      <c r="BM20" s="20">
        <v>20.465</v>
      </c>
      <c r="BN20" s="20">
        <v>20.696000000000002</v>
      </c>
    </row>
    <row r="21" spans="1:66" x14ac:dyDescent="0.3">
      <c r="A21" s="5">
        <v>20</v>
      </c>
      <c r="B21" s="19">
        <v>1.603500007186085</v>
      </c>
      <c r="C21" s="20">
        <v>163.727587</v>
      </c>
      <c r="D21" s="20">
        <v>165.421471</v>
      </c>
      <c r="E21" s="20">
        <v>213.73186100000001</v>
      </c>
      <c r="F21" s="49">
        <f>IFERROR(SUM(C21:E21),IF(Data!$B$2="",0,"-"))</f>
        <v>542.88091899999995</v>
      </c>
      <c r="G21" s="50">
        <f>IFERROR(F21-Annex!$B$10,IF(Data!$B$2="",0,"-"))</f>
        <v>116.27291899999994</v>
      </c>
      <c r="H21" s="50">
        <f>IFERROR(AVERAGE(INDEX(G:G,IFERROR(MATCH($B21-Annex!$B$12/60,$B:$B),2)):G21),IF(Data!$B$2="",0,"-"))</f>
        <v>116.42249889999998</v>
      </c>
      <c r="I21" s="50">
        <f>IFERROR(-14000*(G21-INDEX(G:G,IFERROR(MATCH($B21-Annex!$B$11/60,$B:$B),2)))/(60*($B21-INDEX($B:$B,IFERROR(MATCH($B21-Annex!$B$11/60,$B:$B),2)))),IF(Data!$B$2="",0,"-"))</f>
        <v>34.320164665868312</v>
      </c>
      <c r="J21" s="50">
        <f>IFERROR(-14000*(H21-INDEX(H:H,IFERROR(MATCH($B21-Annex!$B$13/60,$B:$B),2)))/(60*($B21-INDEX($B:$B,IFERROR(MATCH($B21-Annex!$B$13/60,$B:$B),2)))),IF(Data!$B$2="",0,"-"))</f>
        <v>39.149671205548067</v>
      </c>
      <c r="K21" s="20">
        <v>0.49417699999999998</v>
      </c>
      <c r="L21" s="20">
        <v>20.713999999999999</v>
      </c>
      <c r="M21" s="20">
        <v>9.8999999999999993E+37</v>
      </c>
      <c r="N21" s="20">
        <v>21.565000000000001</v>
      </c>
      <c r="O21" s="20">
        <v>201.01300000000001</v>
      </c>
      <c r="P21" s="20">
        <v>549.64800000000002</v>
      </c>
      <c r="Q21" s="20">
        <v>21.37</v>
      </c>
      <c r="R21" s="20">
        <v>20.571999999999999</v>
      </c>
      <c r="S21" s="20">
        <v>9.8999999999999993E+37</v>
      </c>
      <c r="T21" s="20">
        <v>21.085999999999999</v>
      </c>
      <c r="U21" s="20">
        <v>75.888000000000005</v>
      </c>
      <c r="V21" s="20">
        <v>1042.633</v>
      </c>
      <c r="W21" s="20">
        <v>21.015000000000001</v>
      </c>
      <c r="X21" s="20">
        <v>19.969000000000001</v>
      </c>
      <c r="Y21" s="20">
        <v>9.8999999999999993E+37</v>
      </c>
      <c r="Z21" s="20">
        <v>21.033000000000001</v>
      </c>
      <c r="AA21" s="20">
        <v>20.341000000000001</v>
      </c>
      <c r="AB21" s="20">
        <v>230.66399999999999</v>
      </c>
      <c r="AC21" s="20">
        <v>20.927</v>
      </c>
      <c r="AD21" s="20">
        <v>888.11500000000001</v>
      </c>
      <c r="AE21" s="20">
        <v>9.8999999999999993E+37</v>
      </c>
      <c r="AF21" s="20">
        <v>9.8999999999999993E+37</v>
      </c>
      <c r="AG21" s="20">
        <v>236.29400000000001</v>
      </c>
      <c r="AH21" s="50">
        <f>IFERROR(AVERAGE(INDEX(AL:AL,IFERROR(MATCH($B21-Annex!$B$4/60,$B:$B),2)):AL21),IF(Data!$B$2="",0,"-"))</f>
        <v>0.43298012733151198</v>
      </c>
      <c r="AI21" s="50">
        <f>IFERROR(AVERAGE(INDEX(AM:AM,IFERROR(MATCH($B21-Annex!$B$4/60,$B:$B),2)):AM21),IF(Data!$B$2="",0,"-"))</f>
        <v>1.5562679082890649E+141</v>
      </c>
      <c r="AJ21" s="50">
        <f>IFERROR(AVERAGE(INDEX(AN:AN,IFERROR(MATCH($B21-Annex!$B$4/60,$B:$B),2)):AN21),IF(Data!$B$2="",0,"-"))</f>
        <v>0.44336419288104195</v>
      </c>
      <c r="AK21" s="50">
        <f>IFERROR(AVERAGE(INDEX(AO:AO,IFERROR(MATCH($B21-Annex!$B$4/60,$B:$B),2)):AO21),IF(Data!$B$2="",0,"-"))</f>
        <v>34.226042286358286</v>
      </c>
      <c r="AL21" s="50">
        <f>IFERROR((5.670373*10^-8*(AP21+273.15)^4+((Annex!$B$5+Annex!$B$6)*(AP21-L21)+Annex!$B$7*(AP21-INDEX(AP:AP,IFERROR(MATCH($B21-Annex!$B$9/60,$B:$B),2)))/(60*($B21-INDEX($B:$B,IFERROR(MATCH($B21-Annex!$B$9/60,$B:$B),2)))))/Annex!$B$8)/1000,IF(Data!$B$2="",0,"-"))</f>
        <v>0.46265220692049713</v>
      </c>
      <c r="AM21" s="50">
        <f>IFERROR((5.670373*10^-8*(AQ21+273.15)^4+((Annex!$B$5+Annex!$B$6)*(AQ21-O21)+Annex!$B$7*(AQ21-INDEX(AQ:AQ,IFERROR(MATCH($B21-Annex!$B$9/60,$B:$B),2)))/(60*($B21-INDEX($B:$B,IFERROR(MATCH($B21-Annex!$B$9/60,$B:$B),2)))))/Annex!$B$8)/1000,IF(Data!$B$2="",0,"-"))</f>
        <v>5.4469376790117275E+141</v>
      </c>
      <c r="AN21" s="50">
        <f>IFERROR((5.670373*10^-8*(AR21+273.15)^4+((Annex!$B$5+Annex!$B$6)*(AR21-R21)+Annex!$B$7*(AR21-INDEX(AR:AR,IFERROR(MATCH($B21-Annex!$B$9/60,$B:$B),2)))/(60*($B21-INDEX($B:$B,IFERROR(MATCH($B21-Annex!$B$9/60,$B:$B),2)))))/Annex!$B$8)/1000,IF(Data!$B$2="",0,"-"))</f>
        <v>0.45231778943342932</v>
      </c>
      <c r="AO21" s="50">
        <f>IFERROR((5.670373*10^-8*(AS21+273.15)^4+((Annex!$B$5+Annex!$B$6)*(AS21-U21)+Annex!$B$7*(AS21-INDEX(AS:AS,IFERROR(MATCH($B21-Annex!$B$9/60,$B:$B),2)))/(60*($B21-INDEX($B:$B,IFERROR(MATCH($B21-Annex!$B$9/60,$B:$B),2)))))/Annex!$B$8)/1000,IF(Data!$B$2="",0,"-"))</f>
        <v>-26.311134129081086</v>
      </c>
      <c r="AP21" s="20">
        <v>20.501000000000001</v>
      </c>
      <c r="AQ21" s="20">
        <v>9.8999999999999993E+37</v>
      </c>
      <c r="AR21" s="20">
        <v>20.678000000000001</v>
      </c>
      <c r="AS21" s="20">
        <v>244.82499999999999</v>
      </c>
      <c r="AT21" s="20">
        <v>19.524999999999999</v>
      </c>
      <c r="AU21" s="20">
        <v>21.494</v>
      </c>
      <c r="AV21" s="20">
        <v>20.802</v>
      </c>
      <c r="AW21" s="50">
        <f>IFERROR(AVERAGE(INDEX(BC:BC,IFERROR(MATCH($B21-Annex!$B$4/60,$B:$B),2)):BC21),IF(Data!$B$2="",0,"-"))</f>
        <v>0.46670921219936595</v>
      </c>
      <c r="AX21" s="50">
        <f>IFERROR(AVERAGE(INDEX(BD:BD,IFERROR(MATCH($B21-Annex!$B$4/60,$B:$B),2)):BD21),IF(Data!$B$2="",0,"-"))</f>
        <v>13.481442503868946</v>
      </c>
      <c r="AY21" s="50">
        <f>IFERROR(AVERAGE(INDEX(BE:BE,IFERROR(MATCH($B21-Annex!$B$4/60,$B:$B),2)):BE21),IF(Data!$B$2="",0,"-"))</f>
        <v>0.44442098132341934</v>
      </c>
      <c r="AZ21" s="50">
        <f>IFERROR(AVERAGE(INDEX(BF:BF,IFERROR(MATCH($B21-Annex!$B$4/60,$B:$B),2)):BF21),IF(Data!$B$2="",0,"-"))</f>
        <v>6.2692485117801651</v>
      </c>
      <c r="BA21" s="50">
        <f>IFERROR(AVERAGE(INDEX(BG:BG,IFERROR(MATCH($B21-Annex!$B$4/60,$B:$B),2)):BG21),IF(Data!$B$2="",0,"-"))</f>
        <v>0.44275116855505547</v>
      </c>
      <c r="BB21" s="50">
        <f>IFERROR(AVERAGE(INDEX(BH:BH,IFERROR(MATCH($B21-Annex!$B$4/60,$B:$B),2)):BH21),IF(Data!$B$2="",0,"-"))</f>
        <v>0.44378791608428519</v>
      </c>
      <c r="BC21" s="50">
        <f>IFERROR((5.670373*10^-8*(BI21+273.15)^4+((Annex!$B$5+Annex!$B$6)*(BI21-L21)+Annex!$B$7*(BI21-INDEX(BI:BI,IFERROR(MATCH($B21-Annex!$B$9/60,$B:$B),2)))/(60*($B21-INDEX($B:$B,IFERROR(MATCH($B21-Annex!$B$9/60,$B:$B),2)))))/Annex!$B$8)/1000,IF(Data!$B$2="",0,"-"))</f>
        <v>0.47643660179322556</v>
      </c>
      <c r="BD21" s="50">
        <f>IFERROR((5.670373*10^-8*(BJ21+273.15)^4+((Annex!$B$5+Annex!$B$6)*(BJ21-O21)+Annex!$B$7*(BJ21-INDEX(BJ:BJ,IFERROR(MATCH($B21-Annex!$B$9/60,$B:$B),2)))/(60*($B21-INDEX($B:$B,IFERROR(MATCH($B21-Annex!$B$9/60,$B:$B),2)))))/Annex!$B$8)/1000,IF(Data!$B$2="",0,"-"))</f>
        <v>-67.574300034354721</v>
      </c>
      <c r="BE21" s="50">
        <f>IFERROR((5.670373*10^-8*(BK21+273.15)^4+((Annex!$B$5+Annex!$B$6)*(BK21-R21)+Annex!$B$7*(BK21-INDEX(BK:BK,IFERROR(MATCH($B21-Annex!$B$9/60,$B:$B),2)))/(60*($B21-INDEX($B:$B,IFERROR(MATCH($B21-Annex!$B$9/60,$B:$B),2)))))/Annex!$B$8)/1000,IF(Data!$B$2="",0,"-"))</f>
        <v>0.47959720121009136</v>
      </c>
      <c r="BF21" s="50">
        <f>IFERROR((5.670373*10^-8*(BL21+273.15)^4+((Annex!$B$5+Annex!$B$6)*(BL21-U21)+Annex!$B$7*(BL21-INDEX(BL:BL,IFERROR(MATCH($B21-Annex!$B$9/60,$B:$B),2)))/(60*($B21-INDEX($B:$B,IFERROR(MATCH($B21-Annex!$B$9/60,$B:$B),2)))))/Annex!$B$8)/1000,IF(Data!$B$2="",0,"-"))</f>
        <v>-2.8429259741747193</v>
      </c>
      <c r="BG21" s="50">
        <f>IFERROR((5.670373*10^-8*(BM21+273.15)^4+((Annex!$B$5+Annex!$B$6)*(BM21-X21)+Annex!$B$7*(BM21-INDEX(BM:BM,IFERROR(MATCH($B21-Annex!$B$9/60,$B:$B),2)))/(60*($B21-INDEX($B:$B,IFERROR(MATCH($B21-Annex!$B$9/60,$B:$B),2)))))/Annex!$B$8)/1000,IF(Data!$B$2="",0,"-"))</f>
        <v>0.4984179663672984</v>
      </c>
      <c r="BH21" s="50">
        <f>IFERROR((5.670373*10^-8*(BN21+273.15)^4+((Annex!$B$5+Annex!$B$6)*(BN21-AA21)+Annex!$B$7*(BN21-INDEX(BN:BN,IFERROR(MATCH($B21-Annex!$B$9/60,$B:$B),2)))/(60*($B21-INDEX($B:$B,IFERROR(MATCH($B21-Annex!$B$9/60,$B:$B),2)))))/Annex!$B$8)/1000,IF(Data!$B$2="",0,"-"))</f>
        <v>0.44825058354701552</v>
      </c>
      <c r="BI21" s="20">
        <v>20.661000000000001</v>
      </c>
      <c r="BJ21" s="20">
        <v>109.18300000000001</v>
      </c>
      <c r="BK21" s="20">
        <v>20.678000000000001</v>
      </c>
      <c r="BL21" s="20">
        <v>219.45099999999999</v>
      </c>
      <c r="BM21" s="20">
        <v>20.536000000000001</v>
      </c>
      <c r="BN21" s="20">
        <v>20.678000000000001</v>
      </c>
    </row>
    <row r="22" spans="1:66" x14ac:dyDescent="0.3">
      <c r="A22" s="5">
        <v>21</v>
      </c>
      <c r="B22" s="19">
        <v>1.6871666663791984</v>
      </c>
      <c r="C22" s="20">
        <v>163.71619999999999</v>
      </c>
      <c r="D22" s="20">
        <v>165.41821100000001</v>
      </c>
      <c r="E22" s="20">
        <v>213.734307</v>
      </c>
      <c r="F22" s="49">
        <f>IFERROR(SUM(C22:E22),IF(Data!$B$2="",0,"-"))</f>
        <v>542.86871799999994</v>
      </c>
      <c r="G22" s="50">
        <f>IFERROR(F22-Annex!$B$10,IF(Data!$B$2="",0,"-"))</f>
        <v>116.26071799999994</v>
      </c>
      <c r="H22" s="50">
        <f>IFERROR(AVERAGE(INDEX(G:G,IFERROR(MATCH($B22-Annex!$B$12/60,$B:$B),2)):G22),IF(Data!$B$2="",0,"-"))</f>
        <v>116.40067999999999</v>
      </c>
      <c r="I22" s="50">
        <f>IFERROR(-14000*(G22-INDEX(G:G,IFERROR(MATCH($B22-Annex!$B$11/60,$B:$B),2)))/(60*($B22-INDEX($B:$B,IFERROR(MATCH($B22-Annex!$B$11/60,$B:$B),2)))),IF(Data!$B$2="",0,"-"))</f>
        <v>62.334705988871356</v>
      </c>
      <c r="J22" s="50">
        <f>IFERROR(-14000*(H22-INDEX(H:H,IFERROR(MATCH($B22-Annex!$B$13/60,$B:$B),2)))/(60*($B22-INDEX($B:$B,IFERROR(MATCH($B22-Annex!$B$13/60,$B:$B),2)))),IF(Data!$B$2="",0,"-"))</f>
        <v>42.280951971038554</v>
      </c>
      <c r="K22" s="20">
        <v>0.53540201300000001</v>
      </c>
      <c r="L22" s="20">
        <v>21.085999999999999</v>
      </c>
      <c r="M22" s="20">
        <v>70.537000000000006</v>
      </c>
      <c r="N22" s="20">
        <v>21.832000000000001</v>
      </c>
      <c r="O22" s="20">
        <v>111.93</v>
      </c>
      <c r="P22" s="20">
        <v>449.702</v>
      </c>
      <c r="Q22" s="20">
        <v>21.477</v>
      </c>
      <c r="R22" s="20">
        <v>20.661000000000001</v>
      </c>
      <c r="S22" s="20">
        <v>9.8999999999999993E+37</v>
      </c>
      <c r="T22" s="20">
        <v>21.157</v>
      </c>
      <c r="U22" s="20">
        <v>71.853999999999999</v>
      </c>
      <c r="V22" s="20">
        <v>1073.943</v>
      </c>
      <c r="W22" s="20">
        <v>21.015000000000001</v>
      </c>
      <c r="X22" s="20">
        <v>19.914999999999999</v>
      </c>
      <c r="Y22" s="20">
        <v>9.8999999999999993E+37</v>
      </c>
      <c r="Z22" s="20">
        <v>21.033000000000001</v>
      </c>
      <c r="AA22" s="20">
        <v>20.43</v>
      </c>
      <c r="AB22" s="20">
        <v>291.53500000000003</v>
      </c>
      <c r="AC22" s="20">
        <v>20.927</v>
      </c>
      <c r="AD22" s="20">
        <v>794.56700000000001</v>
      </c>
      <c r="AE22" s="20">
        <v>9.8999999999999993E+37</v>
      </c>
      <c r="AF22" s="20">
        <v>9.8999999999999993E+37</v>
      </c>
      <c r="AG22" s="20">
        <v>257.59800000000001</v>
      </c>
      <c r="AH22" s="50">
        <f>IFERROR(AVERAGE(INDEX(AL:AL,IFERROR(MATCH($B22-Annex!$B$4/60,$B:$B),2)):AL22),IF(Data!$B$2="",0,"-"))</f>
        <v>0.4262491482142054</v>
      </c>
      <c r="AI22" s="50">
        <f>IFERROR(AVERAGE(INDEX(AM:AM,IFERROR(MATCH($B22-Annex!$B$4/60,$B:$B),2)):AM22),IF(Data!$B$2="",0,"-"))</f>
        <v>1.5562679082890649E+141</v>
      </c>
      <c r="AJ22" s="50">
        <f>IFERROR(AVERAGE(INDEX(AN:AN,IFERROR(MATCH($B22-Annex!$B$4/60,$B:$B),2)):AN22),IF(Data!$B$2="",0,"-"))</f>
        <v>0.44075988005194583</v>
      </c>
      <c r="AK22" s="50">
        <f>IFERROR(AVERAGE(INDEX(AO:AO,IFERROR(MATCH($B22-Annex!$B$4/60,$B:$B),2)):AO22),IF(Data!$B$2="",0,"-"))</f>
        <v>45.247902323899055</v>
      </c>
      <c r="AL22" s="50">
        <f>IFERROR((5.670373*10^-8*(AP22+273.15)^4+((Annex!$B$5+Annex!$B$6)*(AP22-L22)+Annex!$B$7*(AP22-INDEX(AP:AP,IFERROR(MATCH($B22-Annex!$B$9/60,$B:$B),2)))/(60*($B22-INDEX($B:$B,IFERROR(MATCH($B22-Annex!$B$9/60,$B:$B),2)))))/Annex!$B$8)/1000,IF(Data!$B$2="",0,"-"))</f>
        <v>0.39669525074322337</v>
      </c>
      <c r="AM22" s="50">
        <f>IFERROR((5.670373*10^-8*(AQ22+273.15)^4+((Annex!$B$5+Annex!$B$6)*(AQ22-O22)+Annex!$B$7*(AQ22-INDEX(AQ:AQ,IFERROR(MATCH($B22-Annex!$B$9/60,$B:$B),2)))/(60*($B22-INDEX($B:$B,IFERROR(MATCH($B22-Annex!$B$9/60,$B:$B),2)))))/Annex!$B$8)/1000,IF(Data!$B$2="",0,"-"))</f>
        <v>44.177681591987238</v>
      </c>
      <c r="AN22" s="50">
        <f>IFERROR((5.670373*10^-8*(AR22+273.15)^4+((Annex!$B$5+Annex!$B$6)*(AR22-R22)+Annex!$B$7*(AR22-INDEX(AR:AR,IFERROR(MATCH($B22-Annex!$B$9/60,$B:$B),2)))/(60*($B22-INDEX($B:$B,IFERROR(MATCH($B22-Annex!$B$9/60,$B:$B),2)))))/Annex!$B$8)/1000,IF(Data!$B$2="",0,"-"))</f>
        <v>0.46986187435718169</v>
      </c>
      <c r="AO22" s="50">
        <f>IFERROR((5.670373*10^-8*(AS22+273.15)^4+((Annex!$B$5+Annex!$B$6)*(AS22-U22)+Annex!$B$7*(AS22-INDEX(AS:AS,IFERROR(MATCH($B22-Annex!$B$9/60,$B:$B),2)))/(60*($B22-INDEX($B:$B,IFERROR(MATCH($B22-Annex!$B$9/60,$B:$B),2)))))/Annex!$B$8)/1000,IF(Data!$B$2="",0,"-"))</f>
        <v>-53.296701195133458</v>
      </c>
      <c r="AP22" s="20">
        <v>20.411999999999999</v>
      </c>
      <c r="AQ22" s="20">
        <v>-1.9279999999999999</v>
      </c>
      <c r="AR22" s="20">
        <v>20.713999999999999</v>
      </c>
      <c r="AS22" s="20">
        <v>243.72300000000001</v>
      </c>
      <c r="AT22" s="20">
        <v>19.507000000000001</v>
      </c>
      <c r="AU22" s="20">
        <v>21.582999999999998</v>
      </c>
      <c r="AV22" s="20">
        <v>20.82</v>
      </c>
      <c r="AW22" s="50">
        <f>IFERROR(AVERAGE(INDEX(BC:BC,IFERROR(MATCH($B22-Annex!$B$4/60,$B:$B),2)):BC22),IF(Data!$B$2="",0,"-"))</f>
        <v>0.46225510095700245</v>
      </c>
      <c r="AX22" s="50">
        <f>IFERROR(AVERAGE(INDEX(BD:BD,IFERROR(MATCH($B22-Annex!$B$4/60,$B:$B),2)):BD22),IF(Data!$B$2="",0,"-"))</f>
        <v>-6.4245878840805233</v>
      </c>
      <c r="AY22" s="50">
        <f>IFERROR(AVERAGE(INDEX(BE:BE,IFERROR(MATCH($B22-Annex!$B$4/60,$B:$B),2)):BE22),IF(Data!$B$2="",0,"-"))</f>
        <v>0.44590483159048505</v>
      </c>
      <c r="AZ22" s="50">
        <f>IFERROR(AVERAGE(INDEX(BF:BF,IFERROR(MATCH($B22-Annex!$B$4/60,$B:$B),2)):BF22),IF(Data!$B$2="",0,"-"))</f>
        <v>4.2960951653519173</v>
      </c>
      <c r="BA22" s="50">
        <f>IFERROR(AVERAGE(INDEX(BG:BG,IFERROR(MATCH($B22-Annex!$B$4/60,$B:$B),2)):BG22),IF(Data!$B$2="",0,"-"))</f>
        <v>0.43999683374453624</v>
      </c>
      <c r="BB22" s="50">
        <f>IFERROR(AVERAGE(INDEX(BH:BH,IFERROR(MATCH($B22-Annex!$B$4/60,$B:$B),2)):BH22),IF(Data!$B$2="",0,"-"))</f>
        <v>0.43373248153995736</v>
      </c>
      <c r="BC22" s="50">
        <f>IFERROR((5.670373*10^-8*(BI22+273.15)^4+((Annex!$B$5+Annex!$B$6)*(BI22-L22)+Annex!$B$7*(BI22-INDEX(BI:BI,IFERROR(MATCH($B22-Annex!$B$9/60,$B:$B),2)))/(60*($B22-INDEX($B:$B,IFERROR(MATCH($B22-Annex!$B$9/60,$B:$B),2)))))/Annex!$B$8)/1000,IF(Data!$B$2="",0,"-"))</f>
        <v>0.45100032082438052</v>
      </c>
      <c r="BD22" s="50">
        <f>IFERROR((5.670373*10^-8*(BJ22+273.15)^4+((Annex!$B$5+Annex!$B$6)*(BJ22-O22)+Annex!$B$7*(BJ22-INDEX(BJ:BJ,IFERROR(MATCH($B22-Annex!$B$9/60,$B:$B),2)))/(60*($B22-INDEX($B:$B,IFERROR(MATCH($B22-Annex!$B$9/60,$B:$B),2)))))/Annex!$B$8)/1000,IF(Data!$B$2="",0,"-"))</f>
        <v>-59.047663129833168</v>
      </c>
      <c r="BE22" s="50">
        <f>IFERROR((5.670373*10^-8*(BK22+273.15)^4+((Annex!$B$5+Annex!$B$6)*(BK22-R22)+Annex!$B$7*(BK22-INDEX(BK:BK,IFERROR(MATCH($B22-Annex!$B$9/60,$B:$B),2)))/(60*($B22-INDEX($B:$B,IFERROR(MATCH($B22-Annex!$B$9/60,$B:$B),2)))))/Annex!$B$8)/1000,IF(Data!$B$2="",0,"-"))</f>
        <v>0.46986187435718169</v>
      </c>
      <c r="BF22" s="50">
        <f>IFERROR((5.670373*10^-8*(BL22+273.15)^4+((Annex!$B$5+Annex!$B$6)*(BL22-U22)+Annex!$B$7*(BL22-INDEX(BL:BL,IFERROR(MATCH($B22-Annex!$B$9/60,$B:$B),2)))/(60*($B22-INDEX($B:$B,IFERROR(MATCH($B22-Annex!$B$9/60,$B:$B),2)))))/Annex!$B$8)/1000,IF(Data!$B$2="",0,"-"))</f>
        <v>5.1503730945449417</v>
      </c>
      <c r="BG22" s="50">
        <f>IFERROR((5.670373*10^-8*(BM22+273.15)^4+((Annex!$B$5+Annex!$B$6)*(BM22-X22)+Annex!$B$7*(BM22-INDEX(BM:BM,IFERROR(MATCH($B22-Annex!$B$9/60,$B:$B),2)))/(60*($B22-INDEX($B:$B,IFERROR(MATCH($B22-Annex!$B$9/60,$B:$B),2)))))/Annex!$B$8)/1000,IF(Data!$B$2="",0,"-"))</f>
        <v>0.45335029514383512</v>
      </c>
      <c r="BH22" s="50">
        <f>IFERROR((5.670373*10^-8*(BN22+273.15)^4+((Annex!$B$5+Annex!$B$6)*(BN22-AA22)+Annex!$B$7*(BN22-INDEX(BN:BN,IFERROR(MATCH($B22-Annex!$B$9/60,$B:$B),2)))/(60*($B22-INDEX($B:$B,IFERROR(MATCH($B22-Annex!$B$9/60,$B:$B),2)))))/Annex!$B$8)/1000,IF(Data!$B$2="",0,"-"))</f>
        <v>0.41896867177035352</v>
      </c>
      <c r="BI22" s="20">
        <v>20.731000000000002</v>
      </c>
      <c r="BJ22" s="20">
        <v>128.768</v>
      </c>
      <c r="BK22" s="20">
        <v>20.713999999999999</v>
      </c>
      <c r="BL22" s="20">
        <v>231.315</v>
      </c>
      <c r="BM22" s="20">
        <v>20.501000000000001</v>
      </c>
      <c r="BN22" s="20">
        <v>20.678000000000001</v>
      </c>
    </row>
    <row r="23" spans="1:66" x14ac:dyDescent="0.3">
      <c r="A23" s="5">
        <v>22</v>
      </c>
      <c r="B23" s="19">
        <v>1.7715000011958182</v>
      </c>
      <c r="C23" s="20">
        <v>163.73003</v>
      </c>
      <c r="D23" s="20">
        <v>165.43531400000001</v>
      </c>
      <c r="E23" s="20">
        <v>213.708226</v>
      </c>
      <c r="F23" s="49">
        <f>IFERROR(SUM(C23:E23),IF(Data!$B$2="",0,"-"))</f>
        <v>542.87356999999997</v>
      </c>
      <c r="G23" s="50">
        <f>IFERROR(F23-Annex!$B$10,IF(Data!$B$2="",0,"-"))</f>
        <v>116.26556999999997</v>
      </c>
      <c r="H23" s="50">
        <f>IFERROR(AVERAGE(INDEX(G:G,IFERROR(MATCH($B23-Annex!$B$12/60,$B:$B),2)):G23),IF(Data!$B$2="",0,"-"))</f>
        <v>116.37641489999999</v>
      </c>
      <c r="I23" s="50">
        <f>IFERROR(-14000*(G23-INDEX(G:G,IFERROR(MATCH($B23-Annex!$B$11/60,$B:$B),2)))/(60*($B23-INDEX($B:$B,IFERROR(MATCH($B23-Annex!$B$11/60,$B:$B),2)))),IF(Data!$B$2="",0,"-"))</f>
        <v>49.196673407683363</v>
      </c>
      <c r="J23" s="50">
        <f>IFERROR(-14000*(H23-INDEX(H:H,IFERROR(MATCH($B23-Annex!$B$13/60,$B:$B),2)))/(60*($B23-INDEX($B:$B,IFERROR(MATCH($B23-Annex!$B$13/60,$B:$B),2)))),IF(Data!$B$2="",0,"-"))</f>
        <v>47.796650602465611</v>
      </c>
      <c r="K23" s="20">
        <v>0.49417699999999998</v>
      </c>
      <c r="L23" s="20">
        <v>21.422999999999998</v>
      </c>
      <c r="M23" s="20">
        <v>857.72400000000005</v>
      </c>
      <c r="N23" s="20">
        <v>22.132999999999999</v>
      </c>
      <c r="O23" s="20">
        <v>136.00700000000001</v>
      </c>
      <c r="P23" s="20">
        <v>9.8999999999999993E+37</v>
      </c>
      <c r="Q23" s="20">
        <v>21.795999999999999</v>
      </c>
      <c r="R23" s="20">
        <v>20.678000000000001</v>
      </c>
      <c r="S23" s="20">
        <v>526.07600000000002</v>
      </c>
      <c r="T23" s="20">
        <v>21.245999999999999</v>
      </c>
      <c r="U23" s="20">
        <v>60.996000000000002</v>
      </c>
      <c r="V23" s="20">
        <v>314.19900000000001</v>
      </c>
      <c r="W23" s="20">
        <v>21.068999999999999</v>
      </c>
      <c r="X23" s="20">
        <v>19.88</v>
      </c>
      <c r="Y23" s="20">
        <v>-20.138000000000002</v>
      </c>
      <c r="Z23" s="20">
        <v>21.050999999999998</v>
      </c>
      <c r="AA23" s="20">
        <v>20.359000000000002</v>
      </c>
      <c r="AB23" s="20">
        <v>792.40099999999995</v>
      </c>
      <c r="AC23" s="20">
        <v>20.943999999999999</v>
      </c>
      <c r="AD23" s="20">
        <v>-138.38300000000001</v>
      </c>
      <c r="AE23" s="20">
        <v>9.8999999999999993E+37</v>
      </c>
      <c r="AF23" s="20">
        <v>463.12900000000002</v>
      </c>
      <c r="AG23" s="20">
        <v>637.827</v>
      </c>
      <c r="AH23" s="50">
        <f>IFERROR(AVERAGE(INDEX(AL:AL,IFERROR(MATCH($B23-Annex!$B$4/60,$B:$B),2)):AL23),IF(Data!$B$2="",0,"-"))</f>
        <v>0.41562196983537847</v>
      </c>
      <c r="AI23" s="50">
        <f>IFERROR(AVERAGE(INDEX(AM:AM,IFERROR(MATCH($B23-Annex!$B$4/60,$B:$B),2)):AM23),IF(Data!$B$2="",0,"-"))</f>
        <v>1.5562679082890649E+141</v>
      </c>
      <c r="AJ23" s="50">
        <f>IFERROR(AVERAGE(INDEX(AN:AN,IFERROR(MATCH($B23-Annex!$B$4/60,$B:$B),2)):AN23),IF(Data!$B$2="",0,"-"))</f>
        <v>0.43064364898088542</v>
      </c>
      <c r="AK23" s="50">
        <f>IFERROR(AVERAGE(INDEX(AO:AO,IFERROR(MATCH($B23-Annex!$B$4/60,$B:$B),2)):AO23),IF(Data!$B$2="",0,"-"))</f>
        <v>44.922324270998182</v>
      </c>
      <c r="AL23" s="50">
        <f>IFERROR((5.670373*10^-8*(AP23+273.15)^4+((Annex!$B$5+Annex!$B$6)*(AP23-L23)+Annex!$B$7*(AP23-INDEX(AP:AP,IFERROR(MATCH($B23-Annex!$B$9/60,$B:$B),2)))/(60*($B23-INDEX($B:$B,IFERROR(MATCH($B23-Annex!$B$9/60,$B:$B),2)))))/Annex!$B$8)/1000,IF(Data!$B$2="",0,"-"))</f>
        <v>0.3619065846627384</v>
      </c>
      <c r="AM23" s="50">
        <f>IFERROR((5.670373*10^-8*(AQ23+273.15)^4+((Annex!$B$5+Annex!$B$6)*(AQ23-O23)+Annex!$B$7*(AQ23-INDEX(AQ:AQ,IFERROR(MATCH($B23-Annex!$B$9/60,$B:$B),2)))/(60*($B23-INDEX($B:$B,IFERROR(MATCH($B23-Annex!$B$9/60,$B:$B),2)))))/Annex!$B$8)/1000,IF(Data!$B$2="",0,"-"))</f>
        <v>-5.1562501838530602E+37</v>
      </c>
      <c r="AN23" s="50">
        <f>IFERROR((5.670373*10^-8*(AR23+273.15)^4+((Annex!$B$5+Annex!$B$6)*(AR23-R23)+Annex!$B$7*(AR23-INDEX(AR:AR,IFERROR(MATCH($B23-Annex!$B$9/60,$B:$B),2)))/(60*($B23-INDEX($B:$B,IFERROR(MATCH($B23-Annex!$B$9/60,$B:$B),2)))))/Annex!$B$8)/1000,IF(Data!$B$2="",0,"-"))</f>
        <v>0.39355184363658824</v>
      </c>
      <c r="AO23" s="50">
        <f>IFERROR((5.670373*10^-8*(AS23+273.15)^4+((Annex!$B$5+Annex!$B$6)*(AS23-U23)+Annex!$B$7*(AS23-INDEX(AS:AS,IFERROR(MATCH($B23-Annex!$B$9/60,$B:$B),2)))/(60*($B23-INDEX($B:$B,IFERROR(MATCH($B23-Annex!$B$9/60,$B:$B),2)))))/Annex!$B$8)/1000,IF(Data!$B$2="",0,"-"))</f>
        <v>64.552936447781263</v>
      </c>
      <c r="AP23" s="20">
        <v>20.43</v>
      </c>
      <c r="AQ23" s="20">
        <v>-6.7320000000000002</v>
      </c>
      <c r="AR23" s="20">
        <v>20.625</v>
      </c>
      <c r="AS23" s="20">
        <v>341.15899999999999</v>
      </c>
      <c r="AT23" s="20">
        <v>19.347999999999999</v>
      </c>
      <c r="AU23" s="20">
        <v>21.388000000000002</v>
      </c>
      <c r="AV23" s="20">
        <v>20.82</v>
      </c>
      <c r="AW23" s="50">
        <f>IFERROR(AVERAGE(INDEX(BC:BC,IFERROR(MATCH($B23-Annex!$B$4/60,$B:$B),2)):BC23),IF(Data!$B$2="",0,"-"))</f>
        <v>0.46480357909337411</v>
      </c>
      <c r="AX23" s="50">
        <f>IFERROR(AVERAGE(INDEX(BD:BD,IFERROR(MATCH($B23-Annex!$B$4/60,$B:$B),2)):BD23),IF(Data!$B$2="",0,"-"))</f>
        <v>-1.4463990457618741</v>
      </c>
      <c r="AY23" s="50">
        <f>IFERROR(AVERAGE(INDEX(BE:BE,IFERROR(MATCH($B23-Annex!$B$4/60,$B:$B),2)):BE23),IF(Data!$B$2="",0,"-"))</f>
        <v>0.43717618287822652</v>
      </c>
      <c r="AZ23" s="50">
        <f>IFERROR(AVERAGE(INDEX(BF:BF,IFERROR(MATCH($B23-Annex!$B$4/60,$B:$B),2)):BF23),IF(Data!$B$2="",0,"-"))</f>
        <v>-6.5297600922885692</v>
      </c>
      <c r="BA23" s="50">
        <f>IFERROR(AVERAGE(INDEX(BG:BG,IFERROR(MATCH($B23-Annex!$B$4/60,$B:$B),2)):BG23),IF(Data!$B$2="",0,"-"))</f>
        <v>0.43751901966537504</v>
      </c>
      <c r="BB23" s="50">
        <f>IFERROR(AVERAGE(INDEX(BH:BH,IFERROR(MATCH($B23-Annex!$B$4/60,$B:$B),2)):BH23),IF(Data!$B$2="",0,"-"))</f>
        <v>0.42421970302373369</v>
      </c>
      <c r="BC23" s="50">
        <f>IFERROR((5.670373*10^-8*(BI23+273.15)^4+((Annex!$B$5+Annex!$B$6)*(BI23-L23)+Annex!$B$7*(BI23-INDEX(BI:BI,IFERROR(MATCH($B23-Annex!$B$9/60,$B:$B),2)))/(60*($B23-INDEX($B:$B,IFERROR(MATCH($B23-Annex!$B$9/60,$B:$B),2)))))/Annex!$B$8)/1000,IF(Data!$B$2="",0,"-"))</f>
        <v>0.48283229731926031</v>
      </c>
      <c r="BD23" s="50">
        <f>IFERROR((5.670373*10^-8*(BJ23+273.15)^4+((Annex!$B$5+Annex!$B$6)*(BJ23-O23)+Annex!$B$7*(BJ23-INDEX(BJ:BJ,IFERROR(MATCH($B23-Annex!$B$9/60,$B:$B),2)))/(60*($B23-INDEX($B:$B,IFERROR(MATCH($B23-Annex!$B$9/60,$B:$B),2)))))/Annex!$B$8)/1000,IF(Data!$B$2="",0,"-"))</f>
        <v>30.224632885881668</v>
      </c>
      <c r="BE23" s="50">
        <f>IFERROR((5.670373*10^-8*(BK23+273.15)^4+((Annex!$B$5+Annex!$B$6)*(BK23-R23)+Annex!$B$7*(BK23-INDEX(BK:BK,IFERROR(MATCH($B23-Annex!$B$9/60,$B:$B),2)))/(60*($B23-INDEX($B:$B,IFERROR(MATCH($B23-Annex!$B$9/60,$B:$B),2)))))/Annex!$B$8)/1000,IF(Data!$B$2="",0,"-"))</f>
        <v>0.39355184363658824</v>
      </c>
      <c r="BF23" s="50">
        <f>IFERROR((5.670373*10^-8*(BL23+273.15)^4+((Annex!$B$5+Annex!$B$6)*(BL23-U23)+Annex!$B$7*(BL23-INDEX(BL:BL,IFERROR(MATCH($B23-Annex!$B$9/60,$B:$B),2)))/(60*($B23-INDEX($B:$B,IFERROR(MATCH($B23-Annex!$B$9/60,$B:$B),2)))))/Annex!$B$8)/1000,IF(Data!$B$2="",0,"-"))</f>
        <v>-52.603394901794438</v>
      </c>
      <c r="BG23" s="50">
        <f>IFERROR((5.670373*10^-8*(BM23+273.15)^4+((Annex!$B$5+Annex!$B$6)*(BM23-X23)+Annex!$B$7*(BM23-INDEX(BM:BM,IFERROR(MATCH($B23-Annex!$B$9/60,$B:$B),2)))/(60*($B23-INDEX($B:$B,IFERROR(MATCH($B23-Annex!$B$9/60,$B:$B),2)))))/Annex!$B$8)/1000,IF(Data!$B$2="",0,"-"))</f>
        <v>0.39761249242886876</v>
      </c>
      <c r="BH23" s="50">
        <f>IFERROR((5.670373*10^-8*(BN23+273.15)^4+((Annex!$B$5+Annex!$B$6)*(BN23-AA23)+Annex!$B$7*(BN23-INDEX(BN:BN,IFERROR(MATCH($B23-Annex!$B$9/60,$B:$B),2)))/(60*($B23-INDEX($B:$B,IFERROR(MATCH($B23-Annex!$B$9/60,$B:$B),2)))))/Annex!$B$8)/1000,IF(Data!$B$2="",0,"-"))</f>
        <v>0.39084584130889205</v>
      </c>
      <c r="BI23" s="20">
        <v>20.802</v>
      </c>
      <c r="BJ23" s="20">
        <v>162.17400000000001</v>
      </c>
      <c r="BK23" s="20">
        <v>20.625</v>
      </c>
      <c r="BL23" s="20">
        <v>113.735</v>
      </c>
      <c r="BM23" s="20">
        <v>20.465</v>
      </c>
      <c r="BN23" s="20">
        <v>20.606999999999999</v>
      </c>
    </row>
    <row r="24" spans="1:66" x14ac:dyDescent="0.3">
      <c r="A24" s="5">
        <v>23</v>
      </c>
      <c r="B24" s="19">
        <v>1.8556666723452508</v>
      </c>
      <c r="C24" s="20">
        <v>163.699928</v>
      </c>
      <c r="D24" s="20">
        <v>165.402739</v>
      </c>
      <c r="E24" s="20">
        <v>213.71800999999999</v>
      </c>
      <c r="F24" s="49">
        <f>IFERROR(SUM(C24:E24),IF(Data!$B$2="",0,"-"))</f>
        <v>542.82067699999993</v>
      </c>
      <c r="G24" s="50">
        <f>IFERROR(F24-Annex!$B$10,IF(Data!$B$2="",0,"-"))</f>
        <v>116.21267699999993</v>
      </c>
      <c r="H24" s="50">
        <f>IFERROR(AVERAGE(INDEX(G:G,IFERROR(MATCH($B24-Annex!$B$12/60,$B:$B),2)):G24),IF(Data!$B$2="",0,"-"))</f>
        <v>116.34938339999999</v>
      </c>
      <c r="I24" s="50">
        <f>IFERROR(-14000*(G24-INDEX(G:G,IFERROR(MATCH($B24-Annex!$B$11/60,$B:$B),2)))/(60*($B24-INDEX($B:$B,IFERROR(MATCH($B24-Annex!$B$11/60,$B:$B),2)))),IF(Data!$B$2="",0,"-"))</f>
        <v>61.353415739456764</v>
      </c>
      <c r="J24" s="50">
        <f>IFERROR(-14000*(H24-INDEX(H:H,IFERROR(MATCH($B24-Annex!$B$13/60,$B:$B),2)))/(60*($B24-INDEX($B:$B,IFERROR(MATCH($B24-Annex!$B$13/60,$B:$B),2)))),IF(Data!$B$2="",0,"-"))</f>
        <v>47.312485332460419</v>
      </c>
      <c r="K24" s="20">
        <v>0.49417699999999998</v>
      </c>
      <c r="L24" s="20">
        <v>21.477</v>
      </c>
      <c r="M24" s="20">
        <v>9.8999999999999993E+37</v>
      </c>
      <c r="N24" s="20">
        <v>22.536999999999999</v>
      </c>
      <c r="O24" s="20">
        <v>217.012</v>
      </c>
      <c r="P24" s="20">
        <v>820.404</v>
      </c>
      <c r="Q24" s="20">
        <v>22.062000000000001</v>
      </c>
      <c r="R24" s="20">
        <v>20.785</v>
      </c>
      <c r="S24" s="20">
        <v>422.63799999999998</v>
      </c>
      <c r="T24" s="20">
        <v>21.459</v>
      </c>
      <c r="U24" s="20">
        <v>62.466000000000001</v>
      </c>
      <c r="V24" s="20">
        <v>17.626000000000001</v>
      </c>
      <c r="W24" s="20">
        <v>21.193000000000001</v>
      </c>
      <c r="X24" s="20">
        <v>19.898</v>
      </c>
      <c r="Y24" s="20">
        <v>644.51499999999999</v>
      </c>
      <c r="Z24" s="20">
        <v>21.193000000000001</v>
      </c>
      <c r="AA24" s="20">
        <v>20.393999999999998</v>
      </c>
      <c r="AB24" s="20">
        <v>15.355</v>
      </c>
      <c r="AC24" s="20">
        <v>20.98</v>
      </c>
      <c r="AD24" s="20">
        <v>467.72699999999998</v>
      </c>
      <c r="AE24" s="20">
        <v>360.22500000000002</v>
      </c>
      <c r="AF24" s="20">
        <v>447.25900000000001</v>
      </c>
      <c r="AG24" s="20">
        <v>-191.76499999999999</v>
      </c>
      <c r="AH24" s="50">
        <f>IFERROR(AVERAGE(INDEX(AL:AL,IFERROR(MATCH($B24-Annex!$B$4/60,$B:$B),2)):AL24),IF(Data!$B$2="",0,"-"))</f>
        <v>0.41136975770598466</v>
      </c>
      <c r="AI24" s="50">
        <f>IFERROR(AVERAGE(INDEX(AM:AM,IFERROR(MATCH($B24-Annex!$B$4/60,$B:$B),2)):AM24),IF(Data!$B$2="",0,"-"))</f>
        <v>1.5562679082890649E+141</v>
      </c>
      <c r="AJ24" s="50">
        <f>IFERROR(AVERAGE(INDEX(AN:AN,IFERROR(MATCH($B24-Annex!$B$4/60,$B:$B),2)):AN24),IF(Data!$B$2="",0,"-"))</f>
        <v>0.42113353194289121</v>
      </c>
      <c r="AK24" s="50">
        <f>IFERROR(AVERAGE(INDEX(AO:AO,IFERROR(MATCH($B24-Annex!$B$4/60,$B:$B),2)):AO24),IF(Data!$B$2="",0,"-"))</f>
        <v>15.45264262760762</v>
      </c>
      <c r="AL24" s="50">
        <f>IFERROR((5.670373*10^-8*(AP24+273.15)^4+((Annex!$B$5+Annex!$B$6)*(AP24-L24)+Annex!$B$7*(AP24-INDEX(AP:AP,IFERROR(MATCH($B24-Annex!$B$9/60,$B:$B),2)))/(60*($B24-INDEX($B:$B,IFERROR(MATCH($B24-Annex!$B$9/60,$B:$B),2)))))/Annex!$B$8)/1000,IF(Data!$B$2="",0,"-"))</f>
        <v>0.39716245662963706</v>
      </c>
      <c r="AM24" s="50">
        <f>IFERROR((5.670373*10^-8*(AQ24+273.15)^4+((Annex!$B$5+Annex!$B$6)*(AQ24-O24)+Annex!$B$7*(AQ24-INDEX(AQ:AQ,IFERROR(MATCH($B24-Annex!$B$9/60,$B:$B),2)))/(60*($B24-INDEX($B:$B,IFERROR(MATCH($B24-Annex!$B$9/60,$B:$B),2)))))/Annex!$B$8)/1000,IF(Data!$B$2="",0,"-"))</f>
        <v>54.602254094193555</v>
      </c>
      <c r="AN24" s="50">
        <f>IFERROR((5.670373*10^-8*(AR24+273.15)^4+((Annex!$B$5+Annex!$B$6)*(AR24-R24)+Annex!$B$7*(AR24-INDEX(AR:AR,IFERROR(MATCH($B24-Annex!$B$9/60,$B:$B),2)))/(60*($B24-INDEX($B:$B,IFERROR(MATCH($B24-Annex!$B$9/60,$B:$B),2)))))/Annex!$B$8)/1000,IF(Data!$B$2="",0,"-"))</f>
        <v>0.36267621304185588</v>
      </c>
      <c r="AO24" s="50">
        <f>IFERROR((5.670373*10^-8*(AS24+273.15)^4+((Annex!$B$5+Annex!$B$6)*(AS24-U24)+Annex!$B$7*(AS24-INDEX(AS:AS,IFERROR(MATCH($B24-Annex!$B$9/60,$B:$B),2)))/(60*($B24-INDEX($B:$B,IFERROR(MATCH($B24-Annex!$B$9/60,$B:$B),2)))))/Annex!$B$8)/1000,IF(Data!$B$2="",0,"-"))</f>
        <v>36.889523030781781</v>
      </c>
      <c r="AP24" s="20">
        <v>20.411999999999999</v>
      </c>
      <c r="AQ24" s="20">
        <v>105.788</v>
      </c>
      <c r="AR24" s="20">
        <v>20.606999999999999</v>
      </c>
      <c r="AS24" s="20">
        <v>293.49400000000003</v>
      </c>
      <c r="AT24" s="20">
        <v>19.382999999999999</v>
      </c>
      <c r="AU24" s="20">
        <v>21.477</v>
      </c>
      <c r="AV24" s="20">
        <v>20.802</v>
      </c>
      <c r="AW24" s="50">
        <f>IFERROR(AVERAGE(INDEX(BC:BC,IFERROR(MATCH($B24-Annex!$B$4/60,$B:$B),2)):BC24),IF(Data!$B$2="",0,"-"))</f>
        <v>0.47147710712861218</v>
      </c>
      <c r="AX24" s="50">
        <f>IFERROR(AVERAGE(INDEX(BD:BD,IFERROR(MATCH($B24-Annex!$B$4/60,$B:$B),2)):BD24),IF(Data!$B$2="",0,"-"))</f>
        <v>-2.9668787196203033</v>
      </c>
      <c r="AY24" s="50">
        <f>IFERROR(AVERAGE(INDEX(BE:BE,IFERROR(MATCH($B24-Annex!$B$4/60,$B:$B),2)):BE24),IF(Data!$B$2="",0,"-"))</f>
        <v>0.43067242217272372</v>
      </c>
      <c r="AZ24" s="50">
        <f>IFERROR(AVERAGE(INDEX(BF:BF,IFERROR(MATCH($B24-Annex!$B$4/60,$B:$B),2)):BF24),IF(Data!$B$2="",0,"-"))</f>
        <v>-2.339700690996668</v>
      </c>
      <c r="BA24" s="50">
        <f>IFERROR(AVERAGE(INDEX(BG:BG,IFERROR(MATCH($B24-Annex!$B$4/60,$B:$B),2)):BG24),IF(Data!$B$2="",0,"-"))</f>
        <v>0.43343249134596457</v>
      </c>
      <c r="BB24" s="50">
        <f>IFERROR(AVERAGE(INDEX(BH:BH,IFERROR(MATCH($B24-Annex!$B$4/60,$B:$B),2)):BH24),IF(Data!$B$2="",0,"-"))</f>
        <v>0.41861144541530271</v>
      </c>
      <c r="BC24" s="50">
        <f>IFERROR((5.670373*10^-8*(BI24+273.15)^4+((Annex!$B$5+Annex!$B$6)*(BI24-L24)+Annex!$B$7*(BI24-INDEX(BI:BI,IFERROR(MATCH($B24-Annex!$B$9/60,$B:$B),2)))/(60*($B24-INDEX($B:$B,IFERROR(MATCH($B24-Annex!$B$9/60,$B:$B),2)))))/Annex!$B$8)/1000,IF(Data!$B$2="",0,"-"))</f>
        <v>0.47461695351618099</v>
      </c>
      <c r="BD24" s="50">
        <f>IFERROR((5.670373*10^-8*(BJ24+273.15)^4+((Annex!$B$5+Annex!$B$6)*(BJ24-O24)+Annex!$B$7*(BJ24-INDEX(BJ:BJ,IFERROR(MATCH($B24-Annex!$B$9/60,$B:$B),2)))/(60*($B24-INDEX($B:$B,IFERROR(MATCH($B24-Annex!$B$9/60,$B:$B),2)))))/Annex!$B$8)/1000,IF(Data!$B$2="",0,"-"))</f>
        <v>47.054514165412158</v>
      </c>
      <c r="BE24" s="50">
        <f>IFERROR((5.670373*10^-8*(BK24+273.15)^4+((Annex!$B$5+Annex!$B$6)*(BK24-R24)+Annex!$B$7*(BK24-INDEX(BK:BK,IFERROR(MATCH($B24-Annex!$B$9/60,$B:$B),2)))/(60*($B24-INDEX($B:$B,IFERROR(MATCH($B24-Annex!$B$9/60,$B:$B),2)))))/Annex!$B$8)/1000,IF(Data!$B$2="",0,"-"))</f>
        <v>0.41140727403624588</v>
      </c>
      <c r="BF24" s="50">
        <f>IFERROR((5.670373*10^-8*(BL24+273.15)^4+((Annex!$B$5+Annex!$B$6)*(BL24-U24)+Annex!$B$7*(BL24-INDEX(BL:BL,IFERROR(MATCH($B24-Annex!$B$9/60,$B:$B),2)))/(60*($B24-INDEX($B:$B,IFERROR(MATCH($B24-Annex!$B$9/60,$B:$B),2)))))/Annex!$B$8)/1000,IF(Data!$B$2="",0,"-"))</f>
        <v>0.961619896702543</v>
      </c>
      <c r="BG24" s="50">
        <f>IFERROR((5.670373*10^-8*(BM24+273.15)^4+((Annex!$B$5+Annex!$B$6)*(BM24-X24)+Annex!$B$7*(BM24-INDEX(BM:BM,IFERROR(MATCH($B24-Annex!$B$9/60,$B:$B),2)))/(60*($B24-INDEX($B:$B,IFERROR(MATCH($B24-Annex!$B$9/60,$B:$B),2)))))/Annex!$B$8)/1000,IF(Data!$B$2="",0,"-"))</f>
        <v>0.41549229905818169</v>
      </c>
      <c r="BH24" s="50">
        <f>IFERROR((5.670373*10^-8*(BN24+273.15)^4+((Annex!$B$5+Annex!$B$6)*(BN24-AA24)+Annex!$B$7*(BN24-INDEX(BN:BN,IFERROR(MATCH($B24-Annex!$B$9/60,$B:$B),2)))/(60*($B24-INDEX($B:$B,IFERROR(MATCH($B24-Annex!$B$9/60,$B:$B),2)))))/Annex!$B$8)/1000,IF(Data!$B$2="",0,"-"))</f>
        <v>0.3901680743977507</v>
      </c>
      <c r="BI24" s="20">
        <v>20.856000000000002</v>
      </c>
      <c r="BJ24" s="20">
        <v>213.417</v>
      </c>
      <c r="BK24" s="20">
        <v>20.696000000000002</v>
      </c>
      <c r="BL24" s="20">
        <v>219.893</v>
      </c>
      <c r="BM24" s="20">
        <v>20.465</v>
      </c>
      <c r="BN24" s="20">
        <v>20.606999999999999</v>
      </c>
    </row>
    <row r="25" spans="1:66" x14ac:dyDescent="0.3">
      <c r="A25" s="5">
        <v>24</v>
      </c>
      <c r="B25" s="19">
        <v>1.9398333330173045</v>
      </c>
      <c r="C25" s="20">
        <v>163.667383</v>
      </c>
      <c r="D25" s="20">
        <v>165.37504300000001</v>
      </c>
      <c r="E25" s="20">
        <v>213.709857</v>
      </c>
      <c r="F25" s="49">
        <f>IFERROR(SUM(C25:E25),IF(Data!$B$2="",0,"-"))</f>
        <v>542.75228300000003</v>
      </c>
      <c r="G25" s="50">
        <f>IFERROR(F25-Annex!$B$10,IF(Data!$B$2="",0,"-"))</f>
        <v>116.14428300000003</v>
      </c>
      <c r="H25" s="50">
        <f>IFERROR(AVERAGE(INDEX(G:G,IFERROR(MATCH($B25-Annex!$B$12/60,$B:$B),2)):G25),IF(Data!$B$2="",0,"-"))</f>
        <v>116.32577209999999</v>
      </c>
      <c r="I25" s="50">
        <f>IFERROR(-14000*(G25-INDEX(G:G,IFERROR(MATCH($B25-Annex!$B$11/60,$B:$B),2)))/(60*($B25-INDEX($B:$B,IFERROR(MATCH($B25-Annex!$B$11/60,$B:$B),2)))),IF(Data!$B$2="",0,"-"))</f>
        <v>83.842883636840938</v>
      </c>
      <c r="J25" s="50">
        <f>IFERROR(-14000*(H25-INDEX(H:H,IFERROR(MATCH($B25-Annex!$B$13/60,$B:$B),2)))/(60*($B25-INDEX($B:$B,IFERROR(MATCH($B25-Annex!$B$13/60,$B:$B),2)))),IF(Data!$B$2="",0,"-"))</f>
        <v>52.896087267342189</v>
      </c>
      <c r="K25" s="20">
        <v>0.57662702600000004</v>
      </c>
      <c r="L25" s="20">
        <v>21.885000000000002</v>
      </c>
      <c r="M25" s="20">
        <v>9.8999999999999993E+37</v>
      </c>
      <c r="N25" s="20">
        <v>23.081</v>
      </c>
      <c r="O25" s="20">
        <v>127.82299999999999</v>
      </c>
      <c r="P25" s="20">
        <v>990.2</v>
      </c>
      <c r="Q25" s="20">
        <v>22.396000000000001</v>
      </c>
      <c r="R25" s="20">
        <v>20.908999999999999</v>
      </c>
      <c r="S25" s="20">
        <v>-75.768000000000001</v>
      </c>
      <c r="T25" s="20">
        <v>21.635999999999999</v>
      </c>
      <c r="U25" s="20">
        <v>142.47900000000001</v>
      </c>
      <c r="V25" s="20">
        <v>750.74599999999998</v>
      </c>
      <c r="W25" s="20">
        <v>21.335000000000001</v>
      </c>
      <c r="X25" s="20">
        <v>20.004000000000001</v>
      </c>
      <c r="Y25" s="20">
        <v>37.738</v>
      </c>
      <c r="Z25" s="20">
        <v>21.263999999999999</v>
      </c>
      <c r="AA25" s="20">
        <v>20.483000000000001</v>
      </c>
      <c r="AB25" s="20">
        <v>500.13099999999997</v>
      </c>
      <c r="AC25" s="20">
        <v>21.050999999999998</v>
      </c>
      <c r="AD25" s="20">
        <v>478.70800000000003</v>
      </c>
      <c r="AE25" s="20">
        <v>9.8999999999999993E+37</v>
      </c>
      <c r="AF25" s="20">
        <v>-20.771999999999998</v>
      </c>
      <c r="AG25" s="20">
        <v>245.66499999999999</v>
      </c>
      <c r="AH25" s="50">
        <f>IFERROR(AVERAGE(INDEX(AL:AL,IFERROR(MATCH($B25-Annex!$B$4/60,$B:$B),2)):AL25),IF(Data!$B$2="",0,"-"))</f>
        <v>0.41516808072944833</v>
      </c>
      <c r="AI25" s="50">
        <f>IFERROR(AVERAGE(INDEX(AM:AM,IFERROR(MATCH($B25-Annex!$B$4/60,$B:$B),2)):AM25),IF(Data!$B$2="",0,"-"))</f>
        <v>7.7813395414453246E+140</v>
      </c>
      <c r="AJ25" s="50">
        <f>IFERROR(AVERAGE(INDEX(AN:AN,IFERROR(MATCH($B25-Annex!$B$4/60,$B:$B),2)):AN25),IF(Data!$B$2="",0,"-"))</f>
        <v>0.42771140787031664</v>
      </c>
      <c r="AK25" s="50">
        <f>IFERROR(AVERAGE(INDEX(AO:AO,IFERROR(MATCH($B25-Annex!$B$4/60,$B:$B),2)):AO25),IF(Data!$B$2="",0,"-"))</f>
        <v>-7.776730852897459</v>
      </c>
      <c r="AL25" s="50">
        <f>IFERROR((5.670373*10^-8*(AP25+273.15)^4+((Annex!$B$5+Annex!$B$6)*(AP25-L25)+Annex!$B$7*(AP25-INDEX(AP:AP,IFERROR(MATCH($B25-Annex!$B$9/60,$B:$B),2)))/(60*($B25-INDEX($B:$B,IFERROR(MATCH($B25-Annex!$B$9/60,$B:$B),2)))))/Annex!$B$8)/1000,IF(Data!$B$2="",0,"-"))</f>
        <v>0.37862602090203967</v>
      </c>
      <c r="AM25" s="50">
        <f>IFERROR((5.670373*10^-8*(AQ25+273.15)^4+((Annex!$B$5+Annex!$B$6)*(AQ25-O25)+Annex!$B$7*(AQ25-INDEX(AQ:AQ,IFERROR(MATCH($B25-Annex!$B$9/60,$B:$B),2)))/(60*($B25-INDEX($B:$B,IFERROR(MATCH($B25-Annex!$B$9/60,$B:$B),2)))))/Annex!$B$8)/1000,IF(Data!$B$2="",0,"-"))</f>
        <v>71.456757164418505</v>
      </c>
      <c r="AN25" s="50">
        <f>IFERROR((5.670373*10^-8*(AR25+273.15)^4+((Annex!$B$5+Annex!$B$6)*(AR25-R25)+Annex!$B$7*(AR25-INDEX(AR:AR,IFERROR(MATCH($B25-Annex!$B$9/60,$B:$B),2)))/(60*($B25-INDEX($B:$B,IFERROR(MATCH($B25-Annex!$B$9/60,$B:$B),2)))))/Annex!$B$8)/1000,IF(Data!$B$2="",0,"-"))</f>
        <v>0.43568844381251709</v>
      </c>
      <c r="AO25" s="50">
        <f>IFERROR((5.670373*10^-8*(AS25+273.15)^4+((Annex!$B$5+Annex!$B$6)*(AS25-U25)+Annex!$B$7*(AS25-INDEX(AS:AS,IFERROR(MATCH($B25-Annex!$B$9/60,$B:$B),2)))/(60*($B25-INDEX($B:$B,IFERROR(MATCH($B25-Annex!$B$9/60,$B:$B),2)))))/Annex!$B$8)/1000,IF(Data!$B$2="",0,"-"))</f>
        <v>-67.105310074983294</v>
      </c>
      <c r="AP25" s="20">
        <v>20.411999999999999</v>
      </c>
      <c r="AQ25" s="20">
        <v>127.911</v>
      </c>
      <c r="AR25" s="20">
        <v>20.661000000000001</v>
      </c>
      <c r="AS25" s="20">
        <v>203.76499999999999</v>
      </c>
      <c r="AT25" s="20">
        <v>19.382999999999999</v>
      </c>
      <c r="AU25" s="20">
        <v>21.459</v>
      </c>
      <c r="AV25" s="20">
        <v>20.731000000000002</v>
      </c>
      <c r="AW25" s="50">
        <f>IFERROR(AVERAGE(INDEX(BC:BC,IFERROR(MATCH($B25-Annex!$B$4/60,$B:$B),2)):BC25),IF(Data!$B$2="",0,"-"))</f>
        <v>0.48490143663978774</v>
      </c>
      <c r="AX25" s="50">
        <f>IFERROR(AVERAGE(INDEX(BD:BD,IFERROR(MATCH($B25-Annex!$B$4/60,$B:$B),2)):BD25),IF(Data!$B$2="",0,"-"))</f>
        <v>-18.48274530284403</v>
      </c>
      <c r="AY25" s="50">
        <f>IFERROR(AVERAGE(INDEX(BE:BE,IFERROR(MATCH($B25-Annex!$B$4/60,$B:$B),2)):BE25),IF(Data!$B$2="",0,"-"))</f>
        <v>0.43594982407132316</v>
      </c>
      <c r="AZ25" s="50">
        <f>IFERROR(AVERAGE(INDEX(BF:BF,IFERROR(MATCH($B25-Annex!$B$4/60,$B:$B),2)):BF25),IF(Data!$B$2="",0,"-"))</f>
        <v>5.9941152243373237</v>
      </c>
      <c r="BA25" s="50">
        <f>IFERROR(AVERAGE(INDEX(BG:BG,IFERROR(MATCH($B25-Annex!$B$4/60,$B:$B),2)):BG25),IF(Data!$B$2="",0,"-"))</f>
        <v>0.4360980171136366</v>
      </c>
      <c r="BB25" s="50">
        <f>IFERROR(AVERAGE(INDEX(BH:BH,IFERROR(MATCH($B25-Annex!$B$4/60,$B:$B),2)):BH25),IF(Data!$B$2="",0,"-"))</f>
        <v>0.4247503010286916</v>
      </c>
      <c r="BC25" s="50">
        <f>IFERROR((5.670373*10^-8*(BI25+273.15)^4+((Annex!$B$5+Annex!$B$6)*(BI25-L25)+Annex!$B$7*(BI25-INDEX(BI:BI,IFERROR(MATCH($B25-Annex!$B$9/60,$B:$B),2)))/(60*($B25-INDEX($B:$B,IFERROR(MATCH($B25-Annex!$B$9/60,$B:$B),2)))))/Annex!$B$8)/1000,IF(Data!$B$2="",0,"-"))</f>
        <v>0.50642127739067999</v>
      </c>
      <c r="BD25" s="50">
        <f>IFERROR((5.670373*10^-8*(BJ25+273.15)^4+((Annex!$B$5+Annex!$B$6)*(BJ25-O25)+Annex!$B$7*(BJ25-INDEX(BJ:BJ,IFERROR(MATCH($B25-Annex!$B$9/60,$B:$B),2)))/(60*($B25-INDEX($B:$B,IFERROR(MATCH($B25-Annex!$B$9/60,$B:$B),2)))))/Annex!$B$8)/1000,IF(Data!$B$2="",0,"-"))</f>
        <v>1.7867787580247092</v>
      </c>
      <c r="BE25" s="50">
        <f>IFERROR((5.670373*10^-8*(BK25+273.15)^4+((Annex!$B$5+Annex!$B$6)*(BK25-R25)+Annex!$B$7*(BK25-INDEX(BK:BK,IFERROR(MATCH($B25-Annex!$B$9/60,$B:$B),2)))/(60*($B25-INDEX($B:$B,IFERROR(MATCH($B25-Annex!$B$9/60,$B:$B),2)))))/Annex!$B$8)/1000,IF(Data!$B$2="",0,"-"))</f>
        <v>0.47405241943973397</v>
      </c>
      <c r="BF25" s="50">
        <f>IFERROR((5.670373*10^-8*(BL25+273.15)^4+((Annex!$B$5+Annex!$B$6)*(BL25-U25)+Annex!$B$7*(BL25-INDEX(BL:BL,IFERROR(MATCH($B25-Annex!$B$9/60,$B:$B),2)))/(60*($B25-INDEX($B:$B,IFERROR(MATCH($B25-Annex!$B$9/60,$B:$B),2)))))/Annex!$B$8)/1000,IF(Data!$B$2="",0,"-"))</f>
        <v>48.000140623043897</v>
      </c>
      <c r="BG25" s="50">
        <f>IFERROR((5.670373*10^-8*(BM25+273.15)^4+((Annex!$B$5+Annex!$B$6)*(BM25-X25)+Annex!$B$7*(BM25-INDEX(BM:BM,IFERROR(MATCH($B25-Annex!$B$9/60,$B:$B),2)))/(60*($B25-INDEX($B:$B,IFERROR(MATCH($B25-Annex!$B$9/60,$B:$B),2)))))/Annex!$B$8)/1000,IF(Data!$B$2="",0,"-"))</f>
        <v>0.44166644811589562</v>
      </c>
      <c r="BH25" s="50">
        <f>IFERROR((5.670373*10^-8*(BN25+273.15)^4+((Annex!$B$5+Annex!$B$6)*(BN25-AA25)+Annex!$B$7*(BN25-INDEX(BN:BN,IFERROR(MATCH($B25-Annex!$B$9/60,$B:$B),2)))/(60*($B25-INDEX($B:$B,IFERROR(MATCH($B25-Annex!$B$9/60,$B:$B),2)))))/Annex!$B$8)/1000,IF(Data!$B$2="",0,"-"))</f>
        <v>0.43489994701511658</v>
      </c>
      <c r="BI25" s="20">
        <v>20.998000000000001</v>
      </c>
      <c r="BJ25" s="20">
        <v>160.351</v>
      </c>
      <c r="BK25" s="20">
        <v>20.731000000000002</v>
      </c>
      <c r="BL25" s="20">
        <v>198.27500000000001</v>
      </c>
      <c r="BM25" s="20">
        <v>20.483000000000001</v>
      </c>
      <c r="BN25" s="20">
        <v>20.625</v>
      </c>
    </row>
    <row r="26" spans="1:66" x14ac:dyDescent="0.3">
      <c r="A26" s="5">
        <v>25</v>
      </c>
      <c r="B26" s="19">
        <v>2.023666666354984</v>
      </c>
      <c r="C26" s="20">
        <v>163.68202700000001</v>
      </c>
      <c r="D26" s="20">
        <v>165.342468</v>
      </c>
      <c r="E26" s="20">
        <v>213.732676</v>
      </c>
      <c r="F26" s="49">
        <f>IFERROR(SUM(C26:E26),IF(Data!$B$2="",0,"-"))</f>
        <v>542.75717099999997</v>
      </c>
      <c r="G26" s="50">
        <f>IFERROR(F26-Annex!$B$10,IF(Data!$B$2="",0,"-"))</f>
        <v>116.14917099999997</v>
      </c>
      <c r="H26" s="50">
        <f>IFERROR(AVERAGE(INDEX(G:G,IFERROR(MATCH($B26-Annex!$B$12/60,$B:$B),2)):G26),IF(Data!$B$2="",0,"-"))</f>
        <v>116.2867663</v>
      </c>
      <c r="I26" s="50">
        <f>IFERROR(-14000*(G26-INDEX(G:G,IFERROR(MATCH($B26-Annex!$B$11/60,$B:$B),2)))/(60*($B26-INDEX($B:$B,IFERROR(MATCH($B26-Annex!$B$11/60,$B:$B),2)))),IF(Data!$B$2="",0,"-"))</f>
        <v>76.929942514216179</v>
      </c>
      <c r="J26" s="50">
        <f>IFERROR(-14000*(H26-INDEX(H:H,IFERROR(MATCH($B26-Annex!$B$13/60,$B:$B),2)))/(60*($B26-INDEX($B:$B,IFERROR(MATCH($B26-Annex!$B$13/60,$B:$B),2)))),IF(Data!$B$2="",0,"-"))</f>
        <v>60.816012557871311</v>
      </c>
      <c r="K26" s="20">
        <v>0.57662702600000004</v>
      </c>
      <c r="L26" s="20">
        <v>22.553999999999998</v>
      </c>
      <c r="M26" s="20">
        <v>704.43799999999999</v>
      </c>
      <c r="N26" s="20">
        <v>23.747</v>
      </c>
      <c r="O26" s="20">
        <v>158.06800000000001</v>
      </c>
      <c r="P26" s="20">
        <v>1241.8620000000001</v>
      </c>
      <c r="Q26" s="20">
        <v>22.94</v>
      </c>
      <c r="R26" s="20">
        <v>21.103999999999999</v>
      </c>
      <c r="S26" s="20">
        <v>9.8999999999999993E+37</v>
      </c>
      <c r="T26" s="20">
        <v>21.867000000000001</v>
      </c>
      <c r="U26" s="20">
        <v>247.20500000000001</v>
      </c>
      <c r="V26" s="20">
        <v>731.71199999999999</v>
      </c>
      <c r="W26" s="20">
        <v>21.494</v>
      </c>
      <c r="X26" s="20">
        <v>20.04</v>
      </c>
      <c r="Y26" s="20">
        <v>299.63499999999999</v>
      </c>
      <c r="Z26" s="20">
        <v>21.422999999999998</v>
      </c>
      <c r="AA26" s="20">
        <v>20.518999999999998</v>
      </c>
      <c r="AB26" s="20">
        <v>9.8999999999999993E+37</v>
      </c>
      <c r="AC26" s="20">
        <v>21.122</v>
      </c>
      <c r="AD26" s="20">
        <v>811.96</v>
      </c>
      <c r="AE26" s="20">
        <v>-113.889</v>
      </c>
      <c r="AF26" s="20">
        <v>9.8999999999999993E+37</v>
      </c>
      <c r="AG26" s="20">
        <v>9.8999999999999993E+37</v>
      </c>
      <c r="AH26" s="50">
        <f>IFERROR(AVERAGE(INDEX(AL:AL,IFERROR(MATCH($B26-Annex!$B$4/60,$B:$B),2)):AL26),IF(Data!$B$2="",0,"-"))</f>
        <v>0.40992319449410397</v>
      </c>
      <c r="AI26" s="50">
        <f>IFERROR(AVERAGE(INDEX(AM:AM,IFERROR(MATCH($B26-Annex!$B$4/60,$B:$B),2)):AM26),IF(Data!$B$2="",0,"-"))</f>
        <v>7.7813395414453246E+140</v>
      </c>
      <c r="AJ26" s="50">
        <f>IFERROR(AVERAGE(INDEX(AN:AN,IFERROR(MATCH($B26-Annex!$B$4/60,$B:$B),2)):AN26),IF(Data!$B$2="",0,"-"))</f>
        <v>0.42957762521866771</v>
      </c>
      <c r="AK26" s="50">
        <f>IFERROR(AVERAGE(INDEX(AO:AO,IFERROR(MATCH($B26-Annex!$B$4/60,$B:$B),2)):AO26),IF(Data!$B$2="",0,"-"))</f>
        <v>-9.2479953976350107</v>
      </c>
      <c r="AL26" s="50">
        <f>IFERROR((5.670373*10^-8*(AP26+273.15)^4+((Annex!$B$5+Annex!$B$6)*(AP26-L26)+Annex!$B$7*(AP26-INDEX(AP:AP,IFERROR(MATCH($B26-Annex!$B$9/60,$B:$B),2)))/(60*($B26-INDEX($B:$B,IFERROR(MATCH($B26-Annex!$B$9/60,$B:$B),2)))))/Annex!$B$8)/1000,IF(Data!$B$2="",0,"-"))</f>
        <v>0.38281325298222663</v>
      </c>
      <c r="AM26" s="50">
        <f>IFERROR((5.670373*10^-8*(AQ26+273.15)^4+((Annex!$B$5+Annex!$B$6)*(AQ26-O26)+Annex!$B$7*(AQ26-INDEX(AQ:AQ,IFERROR(MATCH($B26-Annex!$B$9/60,$B:$B),2)))/(60*($B26-INDEX($B:$B,IFERROR(MATCH($B26-Annex!$B$9/60,$B:$B),2)))))/Annex!$B$8)/1000,IF(Data!$B$2="",0,"-"))</f>
        <v>71.374026607830373</v>
      </c>
      <c r="AN26" s="50">
        <f>IFERROR((5.670373*10^-8*(AR26+273.15)^4+((Annex!$B$5+Annex!$B$6)*(AR26-R26)+Annex!$B$7*(AR26-INDEX(AR:AR,IFERROR(MATCH($B26-Annex!$B$9/60,$B:$B),2)))/(60*($B26-INDEX($B:$B,IFERROR(MATCH($B26-Annex!$B$9/60,$B:$B),2)))))/Annex!$B$8)/1000,IF(Data!$B$2="",0,"-"))</f>
        <v>0.430829532976373</v>
      </c>
      <c r="AO26" s="50">
        <f>IFERROR((5.670373*10^-8*(AS26+273.15)^4+((Annex!$B$5+Annex!$B$6)*(AS26-U26)+Annex!$B$7*(AS26-INDEX(AS:AS,IFERROR(MATCH($B26-Annex!$B$9/60,$B:$B),2)))/(60*($B26-INDEX($B:$B,IFERROR(MATCH($B26-Annex!$B$9/60,$B:$B),2)))))/Annex!$B$8)/1000,IF(Data!$B$2="",0,"-"))</f>
        <v>-32.206309804549143</v>
      </c>
      <c r="AP26" s="20">
        <v>20.43</v>
      </c>
      <c r="AQ26" s="20">
        <v>232.494</v>
      </c>
      <c r="AR26" s="20">
        <v>20.643000000000001</v>
      </c>
      <c r="AS26" s="20">
        <v>225.83199999999999</v>
      </c>
      <c r="AT26" s="20">
        <v>19.382999999999999</v>
      </c>
      <c r="AU26" s="20">
        <v>21.494</v>
      </c>
      <c r="AV26" s="20">
        <v>20.731000000000002</v>
      </c>
      <c r="AW26" s="50">
        <f>IFERROR(AVERAGE(INDEX(BC:BC,IFERROR(MATCH($B26-Annex!$B$4/60,$B:$B),2)):BC26),IF(Data!$B$2="",0,"-"))</f>
        <v>0.49786523178939884</v>
      </c>
      <c r="AX26" s="50">
        <f>IFERROR(AVERAGE(INDEX(BD:BD,IFERROR(MATCH($B26-Annex!$B$4/60,$B:$B),2)):BD26),IF(Data!$B$2="",0,"-"))</f>
        <v>-25.117686146057725</v>
      </c>
      <c r="AY26" s="50">
        <f>IFERROR(AVERAGE(INDEX(BE:BE,IFERROR(MATCH($B26-Annex!$B$4/60,$B:$B),2)):BE26),IF(Data!$B$2="",0,"-"))</f>
        <v>0.44366611915874637</v>
      </c>
      <c r="AZ26" s="50">
        <f>IFERROR(AVERAGE(INDEX(BF:BF,IFERROR(MATCH($B26-Annex!$B$4/60,$B:$B),2)):BF26),IF(Data!$B$2="",0,"-"))</f>
        <v>1.647045011942041</v>
      </c>
      <c r="BA26" s="50">
        <f>IFERROR(AVERAGE(INDEX(BG:BG,IFERROR(MATCH($B26-Annex!$B$4/60,$B:$B),2)):BG26),IF(Data!$B$2="",0,"-"))</f>
        <v>0.44554422903031166</v>
      </c>
      <c r="BB26" s="50">
        <f>IFERROR(AVERAGE(INDEX(BH:BH,IFERROR(MATCH($B26-Annex!$B$4/60,$B:$B),2)):BH26),IF(Data!$B$2="",0,"-"))</f>
        <v>0.43058675920470968</v>
      </c>
      <c r="BC26" s="50">
        <f>IFERROR((5.670373*10^-8*(BI26+273.15)^4+((Annex!$B$5+Annex!$B$6)*(BI26-L26)+Annex!$B$7*(BI26-INDEX(BI:BI,IFERROR(MATCH($B26-Annex!$B$9/60,$B:$B),2)))/(60*($B26-INDEX($B:$B,IFERROR(MATCH($B26-Annex!$B$9/60,$B:$B),2)))))/Annex!$B$8)/1000,IF(Data!$B$2="",0,"-"))</f>
        <v>0.56063859536911587</v>
      </c>
      <c r="BD26" s="50">
        <f>IFERROR((5.670373*10^-8*(BJ26+273.15)^4+((Annex!$B$5+Annex!$B$6)*(BJ26-O26)+Annex!$B$7*(BJ26-INDEX(BJ:BJ,IFERROR(MATCH($B26-Annex!$B$9/60,$B:$B),2)))/(60*($B26-INDEX($B:$B,IFERROR(MATCH($B26-Annex!$B$9/60,$B:$B),2)))))/Annex!$B$8)/1000,IF(Data!$B$2="",0,"-"))</f>
        <v>-57.710479051103839</v>
      </c>
      <c r="BE26" s="50">
        <f>IFERROR((5.670373*10^-8*(BK26+273.15)^4+((Annex!$B$5+Annex!$B$6)*(BK26-R26)+Annex!$B$7*(BK26-INDEX(BK:BK,IFERROR(MATCH($B26-Annex!$B$9/60,$B:$B),2)))/(60*($B26-INDEX($B:$B,IFERROR(MATCH($B26-Annex!$B$9/60,$B:$B),2)))))/Annex!$B$8)/1000,IF(Data!$B$2="",0,"-"))</f>
        <v>0.44267870980958562</v>
      </c>
      <c r="BF26" s="50">
        <f>IFERROR((5.670373*10^-8*(BL26+273.15)^4+((Annex!$B$5+Annex!$B$6)*(BL26-U26)+Annex!$B$7*(BL26-INDEX(BL:BL,IFERROR(MATCH($B26-Annex!$B$9/60,$B:$B),2)))/(60*($B26-INDEX($B:$B,IFERROR(MATCH($B26-Annex!$B$9/60,$B:$B),2)))))/Annex!$B$8)/1000,IF(Data!$B$2="",0,"-"))</f>
        <v>8.3371409256372679</v>
      </c>
      <c r="BG26" s="50">
        <f>IFERROR((5.670373*10^-8*(BM26+273.15)^4+((Annex!$B$5+Annex!$B$6)*(BM26-X26)+Annex!$B$7*(BM26-INDEX(BM:BM,IFERROR(MATCH($B26-Annex!$B$9/60,$B:$B),2)))/(60*($B26-INDEX($B:$B,IFERROR(MATCH($B26-Annex!$B$9/60,$B:$B),2)))))/Annex!$B$8)/1000,IF(Data!$B$2="",0,"-"))</f>
        <v>0.46064177436737141</v>
      </c>
      <c r="BH26" s="50">
        <f>IFERROR((5.670373*10^-8*(BN26+273.15)^4+((Annex!$B$5+Annex!$B$6)*(BN26-AA26)+Annex!$B$7*(BN26-INDEX(BN:BN,IFERROR(MATCH($B26-Annex!$B$9/60,$B:$B),2)))/(60*($B26-INDEX($B:$B,IFERROR(MATCH($B26-Annex!$B$9/60,$B:$B),2)))))/Annex!$B$8)/1000,IF(Data!$B$2="",0,"-"))</f>
        <v>0.45387557336015832</v>
      </c>
      <c r="BI26" s="20">
        <v>21.175000000000001</v>
      </c>
      <c r="BJ26" s="20">
        <v>102.824</v>
      </c>
      <c r="BK26" s="20">
        <v>20.748999999999999</v>
      </c>
      <c r="BL26" s="20">
        <v>229.696</v>
      </c>
      <c r="BM26" s="20">
        <v>20.518999999999998</v>
      </c>
      <c r="BN26" s="20">
        <v>20.661000000000001</v>
      </c>
    </row>
    <row r="27" spans="1:66" x14ac:dyDescent="0.3">
      <c r="A27" s="5">
        <v>26</v>
      </c>
      <c r="B27" s="19">
        <v>2.1100000070873648</v>
      </c>
      <c r="C27" s="20">
        <v>163.70074199999999</v>
      </c>
      <c r="D27" s="20">
        <v>165.34328199999999</v>
      </c>
      <c r="E27" s="20">
        <v>213.68215599999999</v>
      </c>
      <c r="F27" s="49">
        <f>IFERROR(SUM(C27:E27),IF(Data!$B$2="",0,"-"))</f>
        <v>542.72618</v>
      </c>
      <c r="G27" s="50">
        <f>IFERROR(F27-Annex!$B$10,IF(Data!$B$2="",0,"-"))</f>
        <v>116.11818</v>
      </c>
      <c r="H27" s="50">
        <f>IFERROR(AVERAGE(INDEX(G:G,IFERROR(MATCH($B27-Annex!$B$12/60,$B:$B),2)):G27),IF(Data!$B$2="",0,"-"))</f>
        <v>116.25183159999999</v>
      </c>
      <c r="I27" s="50">
        <f>IFERROR(-14000*(G27-INDEX(G:G,IFERROR(MATCH($B27-Annex!$B$11/60,$B:$B),2)))/(60*($B27-INDEX($B:$B,IFERROR(MATCH($B27-Annex!$B$11/60,$B:$B),2)))),IF(Data!$B$2="",0,"-"))</f>
        <v>60.458234081666859</v>
      </c>
      <c r="J27" s="50">
        <f>IFERROR(-14000*(H27-INDEX(H:H,IFERROR(MATCH($B27-Annex!$B$13/60,$B:$B),2)))/(60*($B27-INDEX($B:$B,IFERROR(MATCH($B27-Annex!$B$13/60,$B:$B),2)))),IF(Data!$B$2="",0,"-"))</f>
        <v>65.62270744450602</v>
      </c>
      <c r="K27" s="20">
        <v>0.53540201300000001</v>
      </c>
      <c r="L27" s="20">
        <v>23.202999999999999</v>
      </c>
      <c r="M27" s="20">
        <v>479.79399999999998</v>
      </c>
      <c r="N27" s="20">
        <v>24.571999999999999</v>
      </c>
      <c r="O27" s="20">
        <v>225.37299999999999</v>
      </c>
      <c r="P27" s="20">
        <v>1148.605</v>
      </c>
      <c r="Q27" s="20">
        <v>23.518999999999998</v>
      </c>
      <c r="R27" s="20">
        <v>21.352</v>
      </c>
      <c r="S27" s="20">
        <v>9.8999999999999993E+37</v>
      </c>
      <c r="T27" s="20">
        <v>22.151</v>
      </c>
      <c r="U27" s="20">
        <v>231.755</v>
      </c>
      <c r="V27" s="20">
        <v>749.87199999999996</v>
      </c>
      <c r="W27" s="20">
        <v>21.742999999999999</v>
      </c>
      <c r="X27" s="20">
        <v>20.146000000000001</v>
      </c>
      <c r="Y27" s="20">
        <v>502.16</v>
      </c>
      <c r="Z27" s="20">
        <v>21.619</v>
      </c>
      <c r="AA27" s="20">
        <v>20.606999999999999</v>
      </c>
      <c r="AB27" s="20">
        <v>9.8999999999999993E+37</v>
      </c>
      <c r="AC27" s="20">
        <v>21.263999999999999</v>
      </c>
      <c r="AD27" s="20">
        <v>936.947</v>
      </c>
      <c r="AE27" s="20">
        <v>84.432000000000002</v>
      </c>
      <c r="AF27" s="20">
        <v>9.8999999999999993E+37</v>
      </c>
      <c r="AG27" s="20">
        <v>9.8999999999999993E+37</v>
      </c>
      <c r="AH27" s="50">
        <f>IFERROR(AVERAGE(INDEX(AL:AL,IFERROR(MATCH($B27-Annex!$B$4/60,$B:$B),2)):AL27),IF(Data!$B$2="",0,"-"))</f>
        <v>0.40077803222901404</v>
      </c>
      <c r="AI27" s="50">
        <f>IFERROR(AVERAGE(INDEX(AM:AM,IFERROR(MATCH($B27-Annex!$B$4/60,$B:$B),2)):AM27),IF(Data!$B$2="",0,"-"))</f>
        <v>7.7813395414453246E+140</v>
      </c>
      <c r="AJ27" s="50">
        <f>IFERROR(AVERAGE(INDEX(AN:AN,IFERROR(MATCH($B27-Annex!$B$4/60,$B:$B),2)):AN27),IF(Data!$B$2="",0,"-"))</f>
        <v>0.42712938973489517</v>
      </c>
      <c r="AK27" s="50">
        <f>IFERROR(AVERAGE(INDEX(AO:AO,IFERROR(MATCH($B27-Annex!$B$4/60,$B:$B),2)):AO27),IF(Data!$B$2="",0,"-"))</f>
        <v>-25.801846519996872</v>
      </c>
      <c r="AL27" s="50">
        <f>IFERROR((5.670373*10^-8*(AP27+273.15)^4+((Annex!$B$5+Annex!$B$6)*(AP27-L27)+Annex!$B$7*(AP27-INDEX(AP:AP,IFERROR(MATCH($B27-Annex!$B$9/60,$B:$B),2)))/(60*($B27-INDEX($B:$B,IFERROR(MATCH($B27-Annex!$B$9/60,$B:$B),2)))))/Annex!$B$8)/1000,IF(Data!$B$2="",0,"-"))</f>
        <v>0.42559045276273583</v>
      </c>
      <c r="AM27" s="50">
        <f>IFERROR((5.670373*10^-8*(AQ27+273.15)^4+((Annex!$B$5+Annex!$B$6)*(AQ27-O27)+Annex!$B$7*(AQ27-INDEX(AQ:AQ,IFERROR(MATCH($B27-Annex!$B$9/60,$B:$B),2)))/(60*($B27-INDEX($B:$B,IFERROR(MATCH($B27-Annex!$B$9/60,$B:$B),2)))))/Annex!$B$8)/1000,IF(Data!$B$2="",0,"-"))</f>
        <v>63.672794825484637</v>
      </c>
      <c r="AN27" s="50">
        <f>IFERROR((5.670373*10^-8*(AR27+273.15)^4+((Annex!$B$5+Annex!$B$6)*(AR27-R27)+Annex!$B$7*(AR27-INDEX(AR:AR,IFERROR(MATCH($B27-Annex!$B$9/60,$B:$B),2)))/(60*($B27-INDEX($B:$B,IFERROR(MATCH($B27-Annex!$B$9/60,$B:$B),2)))))/Annex!$B$8)/1000,IF(Data!$B$2="",0,"-"))</f>
        <v>0.44498003088632093</v>
      </c>
      <c r="AO27" s="50">
        <f>IFERROR((5.670373*10^-8*(AS27+273.15)^4+((Annex!$B$5+Annex!$B$6)*(AS27-U27)+Annex!$B$7*(AS27-INDEX(AS:AS,IFERROR(MATCH($B27-Annex!$B$9/60,$B:$B),2)))/(60*($B27-INDEX($B:$B,IFERROR(MATCH($B27-Annex!$B$9/60,$B:$B),2)))))/Annex!$B$8)/1000,IF(Data!$B$2="",0,"-"))</f>
        <v>-103.13592991479416</v>
      </c>
      <c r="AP27" s="20">
        <v>20.536000000000001</v>
      </c>
      <c r="AQ27" s="20">
        <v>243.12799999999999</v>
      </c>
      <c r="AR27" s="20">
        <v>20.731000000000002</v>
      </c>
      <c r="AS27" s="20">
        <v>12.073</v>
      </c>
      <c r="AT27" s="20">
        <v>19.436</v>
      </c>
      <c r="AU27" s="20">
        <v>21.53</v>
      </c>
      <c r="AV27" s="20">
        <v>20.766999999999999</v>
      </c>
      <c r="AW27" s="50">
        <f>IFERROR(AVERAGE(INDEX(BC:BC,IFERROR(MATCH($B27-Annex!$B$4/60,$B:$B),2)):BC27),IF(Data!$B$2="",0,"-"))</f>
        <v>0.50137833191909742</v>
      </c>
      <c r="AX27" s="50">
        <f>IFERROR(AVERAGE(INDEX(BD:BD,IFERROR(MATCH($B27-Annex!$B$4/60,$B:$B),2)):BD27),IF(Data!$B$2="",0,"-"))</f>
        <v>-24.226187165769538</v>
      </c>
      <c r="AY27" s="50">
        <f>IFERROR(AVERAGE(INDEX(BE:BE,IFERROR(MATCH($B27-Annex!$B$4/60,$B:$B),2)):BE27),IF(Data!$B$2="",0,"-"))</f>
        <v>0.44831123413878571</v>
      </c>
      <c r="AZ27" s="50">
        <f>IFERROR(AVERAGE(INDEX(BF:BF,IFERROR(MATCH($B27-Annex!$B$4/60,$B:$B),2)):BF27),IF(Data!$B$2="",0,"-"))</f>
        <v>3.9521062811524628</v>
      </c>
      <c r="BA27" s="50">
        <f>IFERROR(AVERAGE(INDEX(BG:BG,IFERROR(MATCH($B27-Annex!$B$4/60,$B:$B),2)):BG27),IF(Data!$B$2="",0,"-"))</f>
        <v>0.45061973380090226</v>
      </c>
      <c r="BB27" s="50">
        <f>IFERROR(AVERAGE(INDEX(BH:BH,IFERROR(MATCH($B27-Annex!$B$4/60,$B:$B),2)):BH27),IF(Data!$B$2="",0,"-"))</f>
        <v>0.42693032304402651</v>
      </c>
      <c r="BC27" s="50">
        <f>IFERROR((5.670373*10^-8*(BI27+273.15)^4+((Annex!$B$5+Annex!$B$6)*(BI27-L27)+Annex!$B$7*(BI27-INDEX(BI:BI,IFERROR(MATCH($B27-Annex!$B$9/60,$B:$B),2)))/(60*($B27-INDEX($B:$B,IFERROR(MATCH($B27-Annex!$B$9/60,$B:$B),2)))))/Annex!$B$8)/1000,IF(Data!$B$2="",0,"-"))</f>
        <v>0.55770227722083887</v>
      </c>
      <c r="BD27" s="50">
        <f>IFERROR((5.670373*10^-8*(BJ27+273.15)^4+((Annex!$B$5+Annex!$B$6)*(BJ27-O27)+Annex!$B$7*(BJ27-INDEX(BJ:BJ,IFERROR(MATCH($B27-Annex!$B$9/60,$B:$B),2)))/(60*($B27-INDEX($B:$B,IFERROR(MATCH($B27-Annex!$B$9/60,$B:$B),2)))))/Annex!$B$8)/1000,IF(Data!$B$2="",0,"-"))</f>
        <v>-64.316793754413581</v>
      </c>
      <c r="BE27" s="50">
        <f>IFERROR((5.670373*10^-8*(BK27+273.15)^4+((Annex!$B$5+Annex!$B$6)*(BK27-R27)+Annex!$B$7*(BK27-INDEX(BK:BK,IFERROR(MATCH($B27-Annex!$B$9/60,$B:$B),2)))/(60*($B27-INDEX($B:$B,IFERROR(MATCH($B27-Annex!$B$9/60,$B:$B),2)))))/Annex!$B$8)/1000,IF(Data!$B$2="",0,"-"))</f>
        <v>0.46702931648207296</v>
      </c>
      <c r="BF27" s="50">
        <f>IFERROR((5.670373*10^-8*(BL27+273.15)^4+((Annex!$B$5+Annex!$B$6)*(BL27-U27)+Annex!$B$7*(BL27-INDEX(BL:BL,IFERROR(MATCH($B27-Annex!$B$9/60,$B:$B),2)))/(60*($B27-INDEX($B:$B,IFERROR(MATCH($B27-Annex!$B$9/60,$B:$B),2)))))/Annex!$B$8)/1000,IF(Data!$B$2="",0,"-"))</f>
        <v>20.661790304107747</v>
      </c>
      <c r="BG27" s="50">
        <f>IFERROR((5.670373*10^-8*(BM27+273.15)^4+((Annex!$B$5+Annex!$B$6)*(BM27-X27)+Annex!$B$7*(BM27-INDEX(BM:BM,IFERROR(MATCH($B27-Annex!$B$9/60,$B:$B),2)))/(60*($B27-INDEX($B:$B,IFERROR(MATCH($B27-Annex!$B$9/60,$B:$B),2)))))/Annex!$B$8)/1000,IF(Data!$B$2="",0,"-"))</f>
        <v>0.48715686112486423</v>
      </c>
      <c r="BH27" s="50">
        <f>IFERROR((5.670373*10^-8*(BN27+273.15)^4+((Annex!$B$5+Annex!$B$6)*(BN27-AA27)+Annex!$B$7*(BN27-INDEX(BN:BN,IFERROR(MATCH($B27-Annex!$B$9/60,$B:$B),2)))/(60*($B27-INDEX($B:$B,IFERROR(MATCH($B27-Annex!$B$9/60,$B:$B),2)))))/Annex!$B$8)/1000,IF(Data!$B$2="",0,"-"))</f>
        <v>0.45150356990889851</v>
      </c>
      <c r="BI27" s="20">
        <v>21.335000000000001</v>
      </c>
      <c r="BJ27" s="20">
        <v>42.195</v>
      </c>
      <c r="BK27" s="20">
        <v>20.838000000000001</v>
      </c>
      <c r="BL27" s="20">
        <v>231.333</v>
      </c>
      <c r="BM27" s="20">
        <v>20.59</v>
      </c>
      <c r="BN27" s="20">
        <v>20.678000000000001</v>
      </c>
    </row>
    <row r="28" spans="1:66" x14ac:dyDescent="0.3">
      <c r="A28" s="5">
        <v>27</v>
      </c>
      <c r="B28" s="19">
        <v>2.1941666677594185</v>
      </c>
      <c r="C28" s="20">
        <v>163.58846500000001</v>
      </c>
      <c r="D28" s="20">
        <v>165.29523499999999</v>
      </c>
      <c r="E28" s="20">
        <v>213.67726400000001</v>
      </c>
      <c r="F28" s="49">
        <f>IFERROR(SUM(C28:E28),IF(Data!$B$2="",0,"-"))</f>
        <v>542.56096400000001</v>
      </c>
      <c r="G28" s="50">
        <f>IFERROR(F28-Annex!$B$10,IF(Data!$B$2="",0,"-"))</f>
        <v>115.95296400000001</v>
      </c>
      <c r="H28" s="50">
        <f>IFERROR(AVERAGE(INDEX(G:G,IFERROR(MATCH($B28-Annex!$B$12/60,$B:$B),2)):G28),IF(Data!$B$2="",0,"-"))</f>
        <v>116.21022819999999</v>
      </c>
      <c r="I28" s="50">
        <f>IFERROR(-14000*(G28-INDEX(G:G,IFERROR(MATCH($B28-Annex!$B$11/60,$B:$B),2)))/(60*($B28-INDEX($B:$B,IFERROR(MATCH($B28-Annex!$B$11/60,$B:$B),2)))),IF(Data!$B$2="",0,"-"))</f>
        <v>135.10633767225909</v>
      </c>
      <c r="J28" s="50">
        <f>IFERROR(-14000*(H28-INDEX(H:H,IFERROR(MATCH($B28-Annex!$B$13/60,$B:$B),2)))/(60*($B28-INDEX($B:$B,IFERROR(MATCH($B28-Annex!$B$13/60,$B:$B),2)))),IF(Data!$B$2="",0,"-"))</f>
        <v>76.328589575966632</v>
      </c>
      <c r="K28" s="20">
        <v>0.57662702600000004</v>
      </c>
      <c r="L28" s="20">
        <v>23.625</v>
      </c>
      <c r="M28" s="20">
        <v>9.8999999999999993E+37</v>
      </c>
      <c r="N28" s="20">
        <v>25.344000000000001</v>
      </c>
      <c r="O28" s="20">
        <v>270.21499999999997</v>
      </c>
      <c r="P28" s="20">
        <v>-118.904</v>
      </c>
      <c r="Q28" s="20">
        <v>24.027999999999999</v>
      </c>
      <c r="R28" s="20">
        <v>21.600999999999999</v>
      </c>
      <c r="S28" s="20">
        <v>726.41600000000005</v>
      </c>
      <c r="T28" s="20">
        <v>22.449000000000002</v>
      </c>
      <c r="U28" s="20">
        <v>257.18</v>
      </c>
      <c r="V28" s="20">
        <v>-113.62</v>
      </c>
      <c r="W28" s="20">
        <v>21.956</v>
      </c>
      <c r="X28" s="20">
        <v>20.11</v>
      </c>
      <c r="Y28" s="20">
        <v>440.36599999999999</v>
      </c>
      <c r="Z28" s="20">
        <v>21.777999999999999</v>
      </c>
      <c r="AA28" s="20">
        <v>20.696000000000002</v>
      </c>
      <c r="AB28" s="20">
        <v>698.25800000000004</v>
      </c>
      <c r="AC28" s="20">
        <v>21.388000000000002</v>
      </c>
      <c r="AD28" s="20">
        <v>9.8999999999999993E+37</v>
      </c>
      <c r="AE28" s="20">
        <v>59.881</v>
      </c>
      <c r="AF28" s="20">
        <v>721.96799999999996</v>
      </c>
      <c r="AG28" s="20">
        <v>494.14299999999997</v>
      </c>
      <c r="AH28" s="50">
        <f>IFERROR(AVERAGE(INDEX(AL:AL,IFERROR(MATCH($B28-Annex!$B$4/60,$B:$B),2)):AL28),IF(Data!$B$2="",0,"-"))</f>
        <v>0.3900824074143</v>
      </c>
      <c r="AI28" s="50">
        <f>IFERROR(AVERAGE(INDEX(AM:AM,IFERROR(MATCH($B28-Annex!$B$4/60,$B:$B),2)):AM28),IF(Data!$B$2="",0,"-"))</f>
        <v>-7.3660716912186575E+36</v>
      </c>
      <c r="AJ28" s="50">
        <f>IFERROR(AVERAGE(INDEX(AN:AN,IFERROR(MATCH($B28-Annex!$B$4/60,$B:$B),2)):AN28),IF(Data!$B$2="",0,"-"))</f>
        <v>0.42527541990928869</v>
      </c>
      <c r="AK28" s="50">
        <f>IFERROR(AVERAGE(INDEX(AO:AO,IFERROR(MATCH($B28-Annex!$B$4/60,$B:$B),2)):AO28),IF(Data!$B$2="",0,"-"))</f>
        <v>-23.268644279057519</v>
      </c>
      <c r="AL28" s="50">
        <f>IFERROR((5.670373*10^-8*(AP28+273.15)^4+((Annex!$B$5+Annex!$B$6)*(AP28-L28)+Annex!$B$7*(AP28-INDEX(AP:AP,IFERROR(MATCH($B28-Annex!$B$9/60,$B:$B),2)))/(60*($B28-INDEX($B:$B,IFERROR(MATCH($B28-Annex!$B$9/60,$B:$B),2)))))/Annex!$B$8)/1000,IF(Data!$B$2="",0,"-"))</f>
        <v>0.38778283321749929</v>
      </c>
      <c r="AM28" s="50">
        <f>IFERROR((5.670373*10^-8*(AQ28+273.15)^4+((Annex!$B$5+Annex!$B$6)*(AQ28-O28)+Annex!$B$7*(AQ28-INDEX(AQ:AQ,IFERROR(MATCH($B28-Annex!$B$9/60,$B:$B),2)))/(60*($B28-INDEX($B:$B,IFERROR(MATCH($B28-Annex!$B$9/60,$B:$B),2)))))/Annex!$B$8)/1000,IF(Data!$B$2="",0,"-"))</f>
        <v>64.398369218147224</v>
      </c>
      <c r="AN28" s="50">
        <f>IFERROR((5.670373*10^-8*(AR28+273.15)^4+((Annex!$B$5+Annex!$B$6)*(AR28-R28)+Annex!$B$7*(AR28-INDEX(AR:AR,IFERROR(MATCH($B28-Annex!$B$9/60,$B:$B),2)))/(60*($B28-INDEX($B:$B,IFERROR(MATCH($B28-Annex!$B$9/60,$B:$B),2)))))/Annex!$B$8)/1000,IF(Data!$B$2="",0,"-"))</f>
        <v>0.43934000065418388</v>
      </c>
      <c r="AO28" s="50">
        <f>IFERROR((5.670373*10^-8*(AS28+273.15)^4+((Annex!$B$5+Annex!$B$6)*(AS28-U28)+Annex!$B$7*(AS28-INDEX(AS:AS,IFERROR(MATCH($B28-Annex!$B$9/60,$B:$B),2)))/(60*($B28-INDEX($B:$B,IFERROR(MATCH($B28-Annex!$B$9/60,$B:$B),2)))))/Annex!$B$8)/1000,IF(Data!$B$2="",0,"-"))</f>
        <v>-8.5787184425056147</v>
      </c>
      <c r="AP28" s="20">
        <v>20.501000000000001</v>
      </c>
      <c r="AQ28" s="20">
        <v>339.39100000000002</v>
      </c>
      <c r="AR28" s="20">
        <v>20.713999999999999</v>
      </c>
      <c r="AS28" s="20">
        <v>205.57499999999999</v>
      </c>
      <c r="AT28" s="20">
        <v>19.294</v>
      </c>
      <c r="AU28" s="20">
        <v>21.53</v>
      </c>
      <c r="AV28" s="20">
        <v>20.785</v>
      </c>
      <c r="AW28" s="50">
        <f>IFERROR(AVERAGE(INDEX(BC:BC,IFERROR(MATCH($B28-Annex!$B$4/60,$B:$B),2)):BC28),IF(Data!$B$2="",0,"-"))</f>
        <v>0.52057566866729288</v>
      </c>
      <c r="AX28" s="50">
        <f>IFERROR(AVERAGE(INDEX(BD:BD,IFERROR(MATCH($B28-Annex!$B$4/60,$B:$B),2)):BD28),IF(Data!$B$2="",0,"-"))</f>
        <v>-25.249363559295091</v>
      </c>
      <c r="AY28" s="50">
        <f>IFERROR(AVERAGE(INDEX(BE:BE,IFERROR(MATCH($B28-Annex!$B$4/60,$B:$B),2)):BE28),IF(Data!$B$2="",0,"-"))</f>
        <v>0.44848008537243828</v>
      </c>
      <c r="AZ28" s="50">
        <f>IFERROR(AVERAGE(INDEX(BF:BF,IFERROR(MATCH($B28-Annex!$B$4/60,$B:$B),2)):BF28),IF(Data!$B$2="",0,"-"))</f>
        <v>-5.0846597470542667</v>
      </c>
      <c r="BA28" s="50">
        <f>IFERROR(AVERAGE(INDEX(BG:BG,IFERROR(MATCH($B28-Annex!$B$4/60,$B:$B),2)):BG28),IF(Data!$B$2="",0,"-"))</f>
        <v>0.44098027765765063</v>
      </c>
      <c r="BB28" s="50">
        <f>IFERROR(AVERAGE(INDEX(BH:BH,IFERROR(MATCH($B28-Annex!$B$4/60,$B:$B),2)):BH28),IF(Data!$B$2="",0,"-"))</f>
        <v>0.42585435845146463</v>
      </c>
      <c r="BC28" s="50">
        <f>IFERROR((5.670373*10^-8*(BI28+273.15)^4+((Annex!$B$5+Annex!$B$6)*(BI28-L28)+Annex!$B$7*(BI28-INDEX(BI:BI,IFERROR(MATCH($B28-Annex!$B$9/60,$B:$B),2)))/(60*($B28-INDEX($B:$B,IFERROR(MATCH($B28-Annex!$B$9/60,$B:$B),2)))))/Annex!$B$8)/1000,IF(Data!$B$2="",0,"-"))</f>
        <v>0.61081795903059399</v>
      </c>
      <c r="BD28" s="50">
        <f>IFERROR((5.670373*10^-8*(BJ28+273.15)^4+((Annex!$B$5+Annex!$B$6)*(BJ28-O28)+Annex!$B$7*(BJ28-INDEX(BJ:BJ,IFERROR(MATCH($B28-Annex!$B$9/60,$B:$B),2)))/(60*($B28-INDEX($B:$B,IFERROR(MATCH($B28-Annex!$B$9/60,$B:$B),2)))))/Annex!$B$8)/1000,IF(Data!$B$2="",0,"-"))</f>
        <v>-74.736534789033584</v>
      </c>
      <c r="BE28" s="50">
        <f>IFERROR((5.670373*10^-8*(BK28+273.15)^4+((Annex!$B$5+Annex!$B$6)*(BK28-R28)+Annex!$B$7*(BK28-INDEX(BK:BK,IFERROR(MATCH($B28-Annex!$B$9/60,$B:$B),2)))/(60*($B28-INDEX($B:$B,IFERROR(MATCH($B28-Annex!$B$9/60,$B:$B),2)))))/Annex!$B$8)/1000,IF(Data!$B$2="",0,"-"))</f>
        <v>0.48077915984565894</v>
      </c>
      <c r="BF28" s="50">
        <f>IFERROR((5.670373*10^-8*(BL28+273.15)^4+((Annex!$B$5+Annex!$B$6)*(BL28-U28)+Annex!$B$7*(BL28-INDEX(BL:BL,IFERROR(MATCH($B28-Annex!$B$9/60,$B:$B),2)))/(60*($B28-INDEX($B:$B,IFERROR(MATCH($B28-Annex!$B$9/60,$B:$B),2)))))/Annex!$B$8)/1000,IF(Data!$B$2="",0,"-"))</f>
        <v>-66.100288171621827</v>
      </c>
      <c r="BG28" s="50">
        <f>IFERROR((5.670373*10^-8*(BM28+273.15)^4+((Annex!$B$5+Annex!$B$6)*(BM28-X28)+Annex!$B$7*(BM28-INDEX(BM:BM,IFERROR(MATCH($B28-Annex!$B$9/60,$B:$B),2)))/(60*($B28-INDEX($B:$B,IFERROR(MATCH($B28-Annex!$B$9/60,$B:$B),2)))))/Annex!$B$8)/1000,IF(Data!$B$2="",0,"-"))</f>
        <v>0.43094177336453732</v>
      </c>
      <c r="BH28" s="50">
        <f>IFERROR((5.670373*10^-8*(BN28+273.15)^4+((Annex!$B$5+Annex!$B$6)*(BN28-AA28)+Annex!$B$7*(BN28-INDEX(BN:BN,IFERROR(MATCH($B28-Annex!$B$9/60,$B:$B),2)))/(60*($B28-INDEX($B:$B,IFERROR(MATCH($B28-Annex!$B$9/60,$B:$B),2)))))/Annex!$B$8)/1000,IF(Data!$B$2="",0,"-"))</f>
        <v>0.44071883139908224</v>
      </c>
      <c r="BI28" s="20">
        <v>21.619</v>
      </c>
      <c r="BJ28" s="20">
        <v>-30.027999999999999</v>
      </c>
      <c r="BK28" s="20">
        <v>20.890999999999998</v>
      </c>
      <c r="BL28" s="20">
        <v>105.288</v>
      </c>
      <c r="BM28" s="20">
        <v>20.518999999999998</v>
      </c>
      <c r="BN28" s="20">
        <v>20.696000000000002</v>
      </c>
    </row>
    <row r="29" spans="1:66" x14ac:dyDescent="0.3">
      <c r="A29" s="5">
        <v>28</v>
      </c>
      <c r="B29" s="19">
        <v>2.2778333374299109</v>
      </c>
      <c r="C29" s="20">
        <v>163.60148000000001</v>
      </c>
      <c r="D29" s="20">
        <v>165.30744799999999</v>
      </c>
      <c r="E29" s="20">
        <v>213.741634</v>
      </c>
      <c r="F29" s="49">
        <f>IFERROR(SUM(C29:E29),IF(Data!$B$2="",0,"-"))</f>
        <v>542.65056200000004</v>
      </c>
      <c r="G29" s="50">
        <f>IFERROR(F29-Annex!$B$10,IF(Data!$B$2="",0,"-"))</f>
        <v>116.04256200000003</v>
      </c>
      <c r="H29" s="50">
        <f>IFERROR(AVERAGE(INDEX(G:G,IFERROR(MATCH($B29-Annex!$B$12/60,$B:$B),2)):G29),IF(Data!$B$2="",0,"-"))</f>
        <v>116.1790491</v>
      </c>
      <c r="I29" s="50">
        <f>IFERROR(-14000*(G29-INDEX(G:G,IFERROR(MATCH($B29-Annex!$B$11/60,$B:$B),2)))/(60*($B29-INDEX($B:$B,IFERROR(MATCH($B29-Annex!$B$11/60,$B:$B),2)))),IF(Data!$B$2="",0,"-"))</f>
        <v>97.950444389580525</v>
      </c>
      <c r="J29" s="50">
        <f>IFERROR(-14000*(H29-INDEX(H:H,IFERROR(MATCH($B29-Annex!$B$13/60,$B:$B),2)))/(60*($B29-INDEX($B:$B,IFERROR(MATCH($B29-Annex!$B$13/60,$B:$B),2)))),IF(Data!$B$2="",0,"-"))</f>
        <v>80.997606903071457</v>
      </c>
      <c r="K29" s="20">
        <v>0.53540201300000001</v>
      </c>
      <c r="L29" s="20">
        <v>24.116</v>
      </c>
      <c r="M29" s="20">
        <v>9.8999999999999993E+37</v>
      </c>
      <c r="N29" s="20">
        <v>26.187000000000001</v>
      </c>
      <c r="O29" s="20">
        <v>164.49799999999999</v>
      </c>
      <c r="P29" s="20">
        <v>161.21799999999999</v>
      </c>
      <c r="Q29" s="20">
        <v>24.713000000000001</v>
      </c>
      <c r="R29" s="20">
        <v>21.707000000000001</v>
      </c>
      <c r="S29" s="20">
        <v>612.04499999999996</v>
      </c>
      <c r="T29" s="20">
        <v>22.73</v>
      </c>
      <c r="U29" s="20">
        <v>315.83999999999997</v>
      </c>
      <c r="V29" s="20">
        <v>660.28399999999999</v>
      </c>
      <c r="W29" s="20">
        <v>22.202999999999999</v>
      </c>
      <c r="X29" s="20">
        <v>20.146000000000001</v>
      </c>
      <c r="Y29" s="20">
        <v>9.8999999999999993E+37</v>
      </c>
      <c r="Z29" s="20">
        <v>21.956</v>
      </c>
      <c r="AA29" s="20">
        <v>20.802</v>
      </c>
      <c r="AB29" s="20">
        <v>1073.5150000000001</v>
      </c>
      <c r="AC29" s="20">
        <v>21.547999999999998</v>
      </c>
      <c r="AD29" s="20">
        <v>9.8999999999999993E+37</v>
      </c>
      <c r="AE29" s="20">
        <v>9.8999999999999993E+37</v>
      </c>
      <c r="AF29" s="20">
        <v>589.00800000000004</v>
      </c>
      <c r="AG29" s="20">
        <v>868.95600000000002</v>
      </c>
      <c r="AH29" s="50">
        <f>IFERROR(AVERAGE(INDEX(AL:AL,IFERROR(MATCH($B29-Annex!$B$4/60,$B:$B),2)):AL29),IF(Data!$B$2="",0,"-"))</f>
        <v>0.38499343300432998</v>
      </c>
      <c r="AI29" s="50">
        <f>IFERROR(AVERAGE(INDEX(AM:AM,IFERROR(MATCH($B29-Annex!$B$4/60,$B:$B),2)):AM29),IF(Data!$B$2="",0,"-"))</f>
        <v>-7.3660716912186575E+36</v>
      </c>
      <c r="AJ29" s="50">
        <f>IFERROR(AVERAGE(INDEX(AN:AN,IFERROR(MATCH($B29-Annex!$B$4/60,$B:$B),2)):AN29),IF(Data!$B$2="",0,"-"))</f>
        <v>0.41685105959498625</v>
      </c>
      <c r="AK29" s="50">
        <f>IFERROR(AVERAGE(INDEX(AO:AO,IFERROR(MATCH($B29-Annex!$B$4/60,$B:$B),2)):AO29),IF(Data!$B$2="",0,"-"))</f>
        <v>-7.356259633105191</v>
      </c>
      <c r="AL29" s="50">
        <f>IFERROR((5.670373*10^-8*(AP29+273.15)^4+((Annex!$B$5+Annex!$B$6)*(AP29-L29)+Annex!$B$7*(AP29-INDEX(AP:AP,IFERROR(MATCH($B29-Annex!$B$9/60,$B:$B),2)))/(60*($B29-INDEX($B:$B,IFERROR(MATCH($B29-Annex!$B$9/60,$B:$B),2)))))/Annex!$B$8)/1000,IF(Data!$B$2="",0,"-"))</f>
        <v>0.36107242987343308</v>
      </c>
      <c r="AM29" s="50">
        <f>IFERROR((5.670373*10^-8*(AQ29+273.15)^4+((Annex!$B$5+Annex!$B$6)*(AQ29-O29)+Annex!$B$7*(AQ29-INDEX(AQ:AQ,IFERROR(MATCH($B29-Annex!$B$9/60,$B:$B),2)))/(60*($B29-INDEX($B:$B,IFERROR(MATCH($B29-Annex!$B$9/60,$B:$B),2)))))/Annex!$B$8)/1000,IF(Data!$B$2="",0,"-"))</f>
        <v>5.8477315123339428</v>
      </c>
      <c r="AN29" s="50">
        <f>IFERROR((5.670373*10^-8*(AR29+273.15)^4+((Annex!$B$5+Annex!$B$6)*(AR29-R29)+Annex!$B$7*(AR29-INDEX(AR:AR,IFERROR(MATCH($B29-Annex!$B$9/60,$B:$B),2)))/(60*($B29-INDEX($B:$B,IFERROR(MATCH($B29-Annex!$B$9/60,$B:$B),2)))))/Annex!$B$8)/1000,IF(Data!$B$2="",0,"-"))</f>
        <v>0.41089135215706496</v>
      </c>
      <c r="AO29" s="50">
        <f>IFERROR((5.670373*10^-8*(AS29+273.15)^4+((Annex!$B$5+Annex!$B$6)*(AS29-U29)+Annex!$B$7*(AS29-INDEX(AS:AS,IFERROR(MATCH($B29-Annex!$B$9/60,$B:$B),2)))/(60*($B29-INDEX($B:$B,IFERROR(MATCH($B29-Annex!$B$9/60,$B:$B),2)))))/Annex!$B$8)/1000,IF(Data!$B$2="",0,"-"))</f>
        <v>58.089991326532818</v>
      </c>
      <c r="AP29" s="20">
        <v>20.571999999999999</v>
      </c>
      <c r="AQ29" s="20">
        <v>243.215</v>
      </c>
      <c r="AR29" s="20">
        <v>20.748999999999999</v>
      </c>
      <c r="AS29" s="20">
        <v>128.733</v>
      </c>
      <c r="AT29" s="20">
        <v>19.312000000000001</v>
      </c>
      <c r="AU29" s="20">
        <v>21.512</v>
      </c>
      <c r="AV29" s="20">
        <v>20.748999999999999</v>
      </c>
      <c r="AW29" s="50">
        <f>IFERROR(AVERAGE(INDEX(BC:BC,IFERROR(MATCH($B29-Annex!$B$4/60,$B:$B),2)):BC29),IF(Data!$B$2="",0,"-"))</f>
        <v>0.54848963593486844</v>
      </c>
      <c r="AX29" s="50">
        <f>IFERROR(AVERAGE(INDEX(BD:BD,IFERROR(MATCH($B29-Annex!$B$4/60,$B:$B),2)):BD29),IF(Data!$B$2="",0,"-"))</f>
        <v>-25.021307121748745</v>
      </c>
      <c r="AY29" s="50">
        <f>IFERROR(AVERAGE(INDEX(BE:BE,IFERROR(MATCH($B29-Annex!$B$4/60,$B:$B),2)):BE29),IF(Data!$B$2="",0,"-"))</f>
        <v>0.44881050086557173</v>
      </c>
      <c r="AZ29" s="50">
        <f>IFERROR(AVERAGE(INDEX(BF:BF,IFERROR(MATCH($B29-Annex!$B$4/60,$B:$B),2)):BF29),IF(Data!$B$2="",0,"-"))</f>
        <v>-1.0180669987405022</v>
      </c>
      <c r="BA29" s="50">
        <f>IFERROR(AVERAGE(INDEX(BG:BG,IFERROR(MATCH($B29-Annex!$B$4/60,$B:$B),2)):BG29),IF(Data!$B$2="",0,"-"))</f>
        <v>0.43928458817096622</v>
      </c>
      <c r="BB29" s="50">
        <f>IFERROR(AVERAGE(INDEX(BH:BH,IFERROR(MATCH($B29-Annex!$B$4/60,$B:$B),2)):BH29),IF(Data!$B$2="",0,"-"))</f>
        <v>0.42880871545634452</v>
      </c>
      <c r="BC29" s="50">
        <f>IFERROR((5.670373*10^-8*(BI29+273.15)^4+((Annex!$B$5+Annex!$B$6)*(BI29-L29)+Annex!$B$7*(BI29-INDEX(BI:BI,IFERROR(MATCH($B29-Annex!$B$9/60,$B:$B),2)))/(60*($B29-INDEX($B:$B,IFERROR(MATCH($B29-Annex!$B$9/60,$B:$B),2)))))/Annex!$B$8)/1000,IF(Data!$B$2="",0,"-"))</f>
        <v>0.64639809169740825</v>
      </c>
      <c r="BD29" s="50">
        <f>IFERROR((5.670373*10^-8*(BJ29+273.15)^4+((Annex!$B$5+Annex!$B$6)*(BJ29-O29)+Annex!$B$7*(BJ29-INDEX(BJ:BJ,IFERROR(MATCH($B29-Annex!$B$9/60,$B:$B),2)))/(60*($B29-INDEX($B:$B,IFERROR(MATCH($B29-Annex!$B$9/60,$B:$B),2)))))/Annex!$B$8)/1000,IF(Data!$B$2="",0,"-"))</f>
        <v>-57.451268067008733</v>
      </c>
      <c r="BE29" s="50">
        <f>IFERROR((5.670373*10^-8*(BK29+273.15)^4+((Annex!$B$5+Annex!$B$6)*(BK29-R29)+Annex!$B$7*(BK29-INDEX(BK:BK,IFERROR(MATCH($B29-Annex!$B$9/60,$B:$B),2)))/(60*($B29-INDEX($B:$B,IFERROR(MATCH($B29-Annex!$B$9/60,$B:$B),2)))))/Annex!$B$8)/1000,IF(Data!$B$2="",0,"-"))</f>
        <v>0.47217478280911634</v>
      </c>
      <c r="BF29" s="50">
        <f>IFERROR((5.670373*10^-8*(BL29+273.15)^4+((Annex!$B$5+Annex!$B$6)*(BL29-U29)+Annex!$B$7*(BL29-INDEX(BL:BL,IFERROR(MATCH($B29-Annex!$B$9/60,$B:$B),2)))/(60*($B29-INDEX($B:$B,IFERROR(MATCH($B29-Annex!$B$9/60,$B:$B),2)))))/Annex!$B$8)/1000,IF(Data!$B$2="",0,"-"))</f>
        <v>33.616522332741297</v>
      </c>
      <c r="BG29" s="50">
        <f>IFERROR((5.670373*10^-8*(BM29+273.15)^4+((Annex!$B$5+Annex!$B$6)*(BM29-X29)+Annex!$B$7*(BM29-INDEX(BM:BM,IFERROR(MATCH($B29-Annex!$B$9/60,$B:$B),2)))/(60*($B29-INDEX($B:$B,IFERROR(MATCH($B29-Annex!$B$9/60,$B:$B),2)))))/Annex!$B$8)/1000,IF(Data!$B$2="",0,"-"))</f>
        <v>0.44148046873704411</v>
      </c>
      <c r="BH29" s="50">
        <f>IFERROR((5.670373*10^-8*(BN29+273.15)^4+((Annex!$B$5+Annex!$B$6)*(BN29-AA29)+Annex!$B$7*(BN29-INDEX(BN:BN,IFERROR(MATCH($B29-Annex!$B$9/60,$B:$B),2)))/(60*($B29-INDEX($B:$B,IFERROR(MATCH($B29-Annex!$B$9/60,$B:$B),2)))))/Annex!$B$8)/1000,IF(Data!$B$2="",0,"-"))</f>
        <v>0.43964917080451288</v>
      </c>
      <c r="BI29" s="20">
        <v>21.849</v>
      </c>
      <c r="BJ29" s="20">
        <v>-58.603999999999999</v>
      </c>
      <c r="BK29" s="20">
        <v>20.962</v>
      </c>
      <c r="BL29" s="20">
        <v>286.41899999999998</v>
      </c>
      <c r="BM29" s="20">
        <v>20.606999999999999</v>
      </c>
      <c r="BN29" s="20">
        <v>20.713999999999999</v>
      </c>
    </row>
    <row r="30" spans="1:66" x14ac:dyDescent="0.3">
      <c r="A30" s="5">
        <v>29</v>
      </c>
      <c r="B30" s="19">
        <v>2.3616666707675904</v>
      </c>
      <c r="C30" s="20">
        <v>163.58276599999999</v>
      </c>
      <c r="D30" s="20">
        <v>165.28708599999999</v>
      </c>
      <c r="E30" s="20">
        <v>213.709857</v>
      </c>
      <c r="F30" s="49">
        <f>IFERROR(SUM(C30:E30),IF(Data!$B$2="",0,"-"))</f>
        <v>542.57970899999998</v>
      </c>
      <c r="G30" s="50">
        <f>IFERROR(F30-Annex!$B$10,IF(Data!$B$2="",0,"-"))</f>
        <v>115.97170899999998</v>
      </c>
      <c r="H30" s="50">
        <f>IFERROR(AVERAGE(INDEX(G:G,IFERROR(MATCH($B30-Annex!$B$12/60,$B:$B),2)):G30),IF(Data!$B$2="",0,"-"))</f>
        <v>116.13907529999999</v>
      </c>
      <c r="I30" s="50">
        <f>IFERROR(-14000*(G30-INDEX(G:G,IFERROR(MATCH($B30-Annex!$B$11/60,$B:$B),2)))/(60*($B30-INDEX($B:$B,IFERROR(MATCH($B30-Annex!$B$11/60,$B:$B),2)))),IF(Data!$B$2="",0,"-"))</f>
        <v>91.556312908790176</v>
      </c>
      <c r="J30" s="50">
        <f>IFERROR(-14000*(H30-INDEX(H:H,IFERROR(MATCH($B30-Annex!$B$13/60,$B:$B),2)))/(60*($B30-INDEX($B:$B,IFERROR(MATCH($B30-Annex!$B$13/60,$B:$B),2)))),IF(Data!$B$2="",0,"-"))</f>
        <v>87.226432537840026</v>
      </c>
      <c r="K30" s="20">
        <v>0.61785203799999999</v>
      </c>
      <c r="L30" s="20">
        <v>24.466999999999999</v>
      </c>
      <c r="M30" s="20">
        <v>9.8999999999999993E+37</v>
      </c>
      <c r="N30" s="20">
        <v>26.959</v>
      </c>
      <c r="O30" s="20">
        <v>164.48</v>
      </c>
      <c r="P30" s="20">
        <v>1157.93</v>
      </c>
      <c r="Q30" s="20">
        <v>25.309000000000001</v>
      </c>
      <c r="R30" s="20">
        <v>21.849</v>
      </c>
      <c r="S30" s="20">
        <v>9.8999999999999993E+37</v>
      </c>
      <c r="T30" s="20">
        <v>23.062999999999999</v>
      </c>
      <c r="U30" s="20">
        <v>177.12799999999999</v>
      </c>
      <c r="V30" s="20">
        <v>972.77700000000004</v>
      </c>
      <c r="W30" s="20">
        <v>22.449000000000002</v>
      </c>
      <c r="X30" s="20">
        <v>20.27</v>
      </c>
      <c r="Y30" s="20">
        <v>9.8999999999999993E+37</v>
      </c>
      <c r="Z30" s="20">
        <v>22.186</v>
      </c>
      <c r="AA30" s="20">
        <v>20.890999999999998</v>
      </c>
      <c r="AB30" s="20">
        <v>595.14</v>
      </c>
      <c r="AC30" s="20">
        <v>21.619</v>
      </c>
      <c r="AD30" s="20">
        <v>569.447</v>
      </c>
      <c r="AE30" s="20">
        <v>9.8999999999999993E+37</v>
      </c>
      <c r="AF30" s="20">
        <v>9.8999999999999993E+37</v>
      </c>
      <c r="AG30" s="20">
        <v>395.06700000000001</v>
      </c>
      <c r="AH30" s="50">
        <f>IFERROR(AVERAGE(INDEX(AL:AL,IFERROR(MATCH($B30-Annex!$B$4/60,$B:$B),2)):AL30),IF(Data!$B$2="",0,"-"))</f>
        <v>0.39194836883154272</v>
      </c>
      <c r="AI30" s="50">
        <f>IFERROR(AVERAGE(INDEX(AM:AM,IFERROR(MATCH($B30-Annex!$B$4/60,$B:$B),2)):AM30),IF(Data!$B$2="",0,"-"))</f>
        <v>44.992329464556533</v>
      </c>
      <c r="AJ30" s="50">
        <f>IFERROR(AVERAGE(INDEX(AN:AN,IFERROR(MATCH($B30-Annex!$B$4/60,$B:$B),2)):AN30),IF(Data!$B$2="",0,"-"))</f>
        <v>0.4257281728293027</v>
      </c>
      <c r="AK30" s="50">
        <f>IFERROR(AVERAGE(INDEX(AO:AO,IFERROR(MATCH($B30-Annex!$B$4/60,$B:$B),2)):AO30),IF(Data!$B$2="",0,"-"))</f>
        <v>-29.158397697706189</v>
      </c>
      <c r="AL30" s="50">
        <f>IFERROR((5.670373*10^-8*(AP30+273.15)^4+((Annex!$B$5+Annex!$B$6)*(AP30-L30)+Annex!$B$7*(AP30-INDEX(AP:AP,IFERROR(MATCH($B30-Annex!$B$9/60,$B:$B),2)))/(60*($B30-INDEX($B:$B,IFERROR(MATCH($B30-Annex!$B$9/60,$B:$B),2)))))/Annex!$B$8)/1000,IF(Data!$B$2="",0,"-"))</f>
        <v>0.4105911354532274</v>
      </c>
      <c r="AM30" s="50">
        <f>IFERROR((5.670373*10^-8*(AQ30+273.15)^4+((Annex!$B$5+Annex!$B$6)*(AQ30-O30)+Annex!$B$7*(AQ30-INDEX(AQ:AQ,IFERROR(MATCH($B30-Annex!$B$9/60,$B:$B),2)))/(60*($B30-INDEX($B:$B,IFERROR(MATCH($B30-Annex!$B$9/60,$B:$B),2)))))/Annex!$B$8)/1000,IF(Data!$B$2="",0,"-"))</f>
        <v>-16.405627170512432</v>
      </c>
      <c r="AN30" s="50">
        <f>IFERROR((5.670373*10^-8*(AR30+273.15)^4+((Annex!$B$5+Annex!$B$6)*(AR30-R30)+Annex!$B$7*(AR30-INDEX(AR:AR,IFERROR(MATCH($B30-Annex!$B$9/60,$B:$B),2)))/(60*($B30-INDEX($B:$B,IFERROR(MATCH($B30-Annex!$B$9/60,$B:$B),2)))))/Annex!$B$8)/1000,IF(Data!$B$2="",0,"-"))</f>
        <v>0.45569163627680337</v>
      </c>
      <c r="AO30" s="50">
        <f>IFERROR((5.670373*10^-8*(AS30+273.15)^4+((Annex!$B$5+Annex!$B$6)*(AS30-U30)+Annex!$B$7*(AS30-INDEX(AS:AS,IFERROR(MATCH($B30-Annex!$B$9/60,$B:$B),2)))/(60*($B30-INDEX($B:$B,IFERROR(MATCH($B30-Annex!$B$9/60,$B:$B),2)))))/Annex!$B$8)/1000,IF(Data!$B$2="",0,"-"))</f>
        <v>-88.062030004425665</v>
      </c>
      <c r="AP30" s="20">
        <v>20.643000000000001</v>
      </c>
      <c r="AQ30" s="20">
        <v>291.483</v>
      </c>
      <c r="AR30" s="20">
        <v>20.82</v>
      </c>
      <c r="AS30" s="20">
        <v>41.762</v>
      </c>
      <c r="AT30" s="20">
        <v>19.347999999999999</v>
      </c>
      <c r="AU30" s="20">
        <v>21.477</v>
      </c>
      <c r="AV30" s="20">
        <v>20.766999999999999</v>
      </c>
      <c r="AW30" s="50">
        <f>IFERROR(AVERAGE(INDEX(BC:BC,IFERROR(MATCH($B30-Annex!$B$4/60,$B:$B),2)):BC30),IF(Data!$B$2="",0,"-"))</f>
        <v>0.57612339140564883</v>
      </c>
      <c r="AX30" s="50">
        <f>IFERROR(AVERAGE(INDEX(BD:BD,IFERROR(MATCH($B30-Annex!$B$4/60,$B:$B),2)):BD30),IF(Data!$B$2="",0,"-"))</f>
        <v>-22.741474631549384</v>
      </c>
      <c r="AY30" s="50">
        <f>IFERROR(AVERAGE(INDEX(BE:BE,IFERROR(MATCH($B30-Annex!$B$4/60,$B:$B),2)):BE30),IF(Data!$B$2="",0,"-"))</f>
        <v>0.46406633210384268</v>
      </c>
      <c r="AZ30" s="50">
        <f>IFERROR(AVERAGE(INDEX(BF:BF,IFERROR(MATCH($B30-Annex!$B$4/60,$B:$B),2)):BF30),IF(Data!$B$2="",0,"-"))</f>
        <v>14.242229759623809</v>
      </c>
      <c r="BA30" s="50">
        <f>IFERROR(AVERAGE(INDEX(BG:BG,IFERROR(MATCH($B30-Annex!$B$4/60,$B:$B),2)):BG30),IF(Data!$B$2="",0,"-"))</f>
        <v>0.44911663588865686</v>
      </c>
      <c r="BB30" s="50">
        <f>IFERROR(AVERAGE(INDEX(BH:BH,IFERROR(MATCH($B30-Annex!$B$4/60,$B:$B),2)):BH30),IF(Data!$B$2="",0,"-"))</f>
        <v>0.43832577325351391</v>
      </c>
      <c r="BC30" s="50">
        <f>IFERROR((5.670373*10^-8*(BI30+273.15)^4+((Annex!$B$5+Annex!$B$6)*(BI30-L30)+Annex!$B$7*(BI30-INDEX(BI:BI,IFERROR(MATCH($B30-Annex!$B$9/60,$B:$B),2)))/(60*($B30-INDEX($B:$B,IFERROR(MATCH($B30-Annex!$B$9/60,$B:$B),2)))))/Annex!$B$8)/1000,IF(Data!$B$2="",0,"-"))</f>
        <v>0.67626858561472358</v>
      </c>
      <c r="BD30" s="50">
        <f>IFERROR((5.670373*10^-8*(BJ30+273.15)^4+((Annex!$B$5+Annex!$B$6)*(BJ30-O30)+Annex!$B$7*(BJ30-INDEX(BJ:BJ,IFERROR(MATCH($B30-Annex!$B$9/60,$B:$B),2)))/(60*($B30-INDEX($B:$B,IFERROR(MATCH($B30-Annex!$B$9/60,$B:$B),2)))))/Annex!$B$8)/1000,IF(Data!$B$2="",0,"-"))</f>
        <v>46.183460317277174</v>
      </c>
      <c r="BE30" s="50">
        <f>IFERROR((5.670373*10^-8*(BK30+273.15)^4+((Annex!$B$5+Annex!$B$6)*(BK30-R30)+Annex!$B$7*(BK30-INDEX(BK:BK,IFERROR(MATCH($B30-Annex!$B$9/60,$B:$B),2)))/(60*($B30-INDEX($B:$B,IFERROR(MATCH($B30-Annex!$B$9/60,$B:$B),2)))))/Annex!$B$8)/1000,IF(Data!$B$2="",0,"-"))</f>
        <v>0.50034266230448543</v>
      </c>
      <c r="BF30" s="50">
        <f>IFERROR((5.670373*10^-8*(BL30+273.15)^4+((Annex!$B$5+Annex!$B$6)*(BL30-U30)+Annex!$B$7*(BL30-INDEX(BL:BL,IFERROR(MATCH($B30-Annex!$B$9/60,$B:$B),2)))/(60*($B30-INDEX($B:$B,IFERROR(MATCH($B30-Annex!$B$9/60,$B:$B),2)))))/Annex!$B$8)/1000,IF(Data!$B$2="",0,"-"))</f>
        <v>54.218682406755754</v>
      </c>
      <c r="BG30" s="50">
        <f>IFERROR((5.670373*10^-8*(BM30+273.15)^4+((Annex!$B$5+Annex!$B$6)*(BM30-X30)+Annex!$B$7*(BM30-INDEX(BM:BM,IFERROR(MATCH($B30-Annex!$B$9/60,$B:$B),2)))/(60*($B30-INDEX($B:$B,IFERROR(MATCH($B30-Annex!$B$9/60,$B:$B),2)))))/Annex!$B$8)/1000,IF(Data!$B$2="",0,"-"))</f>
        <v>0.46643682645270357</v>
      </c>
      <c r="BH30" s="50">
        <f>IFERROR((5.670373*10^-8*(BN30+273.15)^4+((Annex!$B$5+Annex!$B$6)*(BN30-AA30)+Annex!$B$7*(BN30-INDEX(BN:BN,IFERROR(MATCH($B30-Annex!$B$9/60,$B:$B),2)))/(60*($B30-INDEX($B:$B,IFERROR(MATCH($B30-Annex!$B$9/60,$B:$B),2)))))/Annex!$B$8)/1000,IF(Data!$B$2="",0,"-"))</f>
        <v>0.45746524588907816</v>
      </c>
      <c r="BI30" s="20">
        <v>22.186</v>
      </c>
      <c r="BJ30" s="20">
        <v>61.457000000000001</v>
      </c>
      <c r="BK30" s="20">
        <v>21.068999999999999</v>
      </c>
      <c r="BL30" s="20">
        <v>202.435</v>
      </c>
      <c r="BM30" s="20">
        <v>20.59</v>
      </c>
      <c r="BN30" s="20">
        <v>20.766999999999999</v>
      </c>
    </row>
    <row r="31" spans="1:66" x14ac:dyDescent="0.3">
      <c r="A31" s="5">
        <v>30</v>
      </c>
      <c r="B31" s="19">
        <v>2.4453333404380828</v>
      </c>
      <c r="C31" s="20">
        <v>163.55510599999999</v>
      </c>
      <c r="D31" s="20">
        <v>165.271613</v>
      </c>
      <c r="E31" s="20">
        <v>213.636517</v>
      </c>
      <c r="F31" s="49">
        <f>IFERROR(SUM(C31:E31),IF(Data!$B$2="",0,"-"))</f>
        <v>542.46323600000005</v>
      </c>
      <c r="G31" s="50">
        <f>IFERROR(F31-Annex!$B$10,IF(Data!$B$2="",0,"-"))</f>
        <v>115.85523600000005</v>
      </c>
      <c r="H31" s="50">
        <f>IFERROR(AVERAGE(INDEX(G:G,IFERROR(MATCH($B31-Annex!$B$12/60,$B:$B),2)):G31),IF(Data!$B$2="",0,"-"))</f>
        <v>116.097307</v>
      </c>
      <c r="I31" s="50">
        <f>IFERROR(-14000*(G31-INDEX(G:G,IFERROR(MATCH($B31-Annex!$B$11/60,$B:$B),2)))/(60*($B31-INDEX($B:$B,IFERROR(MATCH($B31-Annex!$B$11/60,$B:$B),2)))),IF(Data!$B$2="",0,"-"))</f>
        <v>115.0986328623885</v>
      </c>
      <c r="J31" s="50">
        <f>IFERROR(-14000*(H31-INDEX(H:H,IFERROR(MATCH($B31-Annex!$B$13/60,$B:$B),2)))/(60*($B31-INDEX($B:$B,IFERROR(MATCH($B31-Annex!$B$13/60,$B:$B),2)))),IF(Data!$B$2="",0,"-"))</f>
        <v>93.366057564057499</v>
      </c>
      <c r="K31" s="20">
        <v>0.61785203799999999</v>
      </c>
      <c r="L31" s="20">
        <v>25.274000000000001</v>
      </c>
      <c r="M31" s="20">
        <v>671.18</v>
      </c>
      <c r="N31" s="20">
        <v>27.888999999999999</v>
      </c>
      <c r="O31" s="20">
        <v>143.81700000000001</v>
      </c>
      <c r="P31" s="20">
        <v>1128.749</v>
      </c>
      <c r="Q31" s="20">
        <v>25.905999999999999</v>
      </c>
      <c r="R31" s="20">
        <v>22.062000000000001</v>
      </c>
      <c r="S31" s="20">
        <v>9.8999999999999993E+37</v>
      </c>
      <c r="T31" s="20">
        <v>23.431999999999999</v>
      </c>
      <c r="U31" s="20">
        <v>187.87200000000001</v>
      </c>
      <c r="V31" s="20">
        <v>769.77800000000002</v>
      </c>
      <c r="W31" s="20">
        <v>22.641999999999999</v>
      </c>
      <c r="X31" s="20">
        <v>20.411999999999999</v>
      </c>
      <c r="Y31" s="20">
        <v>178.76400000000001</v>
      </c>
      <c r="Z31" s="20">
        <v>22.449000000000002</v>
      </c>
      <c r="AA31" s="20">
        <v>21.015000000000001</v>
      </c>
      <c r="AB31" s="20">
        <v>13.404</v>
      </c>
      <c r="AC31" s="20">
        <v>21.777999999999999</v>
      </c>
      <c r="AD31" s="20">
        <v>834.96400000000006</v>
      </c>
      <c r="AE31" s="20">
        <v>9.8999999999999993E+37</v>
      </c>
      <c r="AF31" s="20">
        <v>9.8999999999999993E+37</v>
      </c>
      <c r="AG31" s="20">
        <v>9.8999999999999993E+37</v>
      </c>
      <c r="AH31" s="50">
        <f>IFERROR(AVERAGE(INDEX(AL:AL,IFERROR(MATCH($B31-Annex!$B$4/60,$B:$B),2)):AL31),IF(Data!$B$2="",0,"-"))</f>
        <v>0.39155939702060966</v>
      </c>
      <c r="AI31" s="50">
        <f>IFERROR(AVERAGE(INDEX(AM:AM,IFERROR(MATCH($B31-Annex!$B$4/60,$B:$B),2)):AM31),IF(Data!$B$2="",0,"-"))</f>
        <v>40.418587348722305</v>
      </c>
      <c r="AJ31" s="50">
        <f>IFERROR(AVERAGE(INDEX(AN:AN,IFERROR(MATCH($B31-Annex!$B$4/60,$B:$B),2)):AN31),IF(Data!$B$2="",0,"-"))</f>
        <v>0.43430355116156588</v>
      </c>
      <c r="AK31" s="50">
        <f>IFERROR(AVERAGE(INDEX(AO:AO,IFERROR(MATCH($B31-Annex!$B$4/60,$B:$B),2)):AO31),IF(Data!$B$2="",0,"-"))</f>
        <v>-37.94393952945854</v>
      </c>
      <c r="AL31" s="50">
        <f>IFERROR((5.670373*10^-8*(AP31+273.15)^4+((Annex!$B$5+Annex!$B$6)*(AP31-L31)+Annex!$B$7*(AP31-INDEX(AP:AP,IFERROR(MATCH($B31-Annex!$B$9/60,$B:$B),2)))/(60*($B31-INDEX($B:$B,IFERROR(MATCH($B31-Annex!$B$9/60,$B:$B),2)))))/Annex!$B$8)/1000,IF(Data!$B$2="",0,"-"))</f>
        <v>0.39443965395310571</v>
      </c>
      <c r="AM31" s="50">
        <f>IFERROR((5.670373*10^-8*(AQ31+273.15)^4+((Annex!$B$5+Annex!$B$6)*(AQ31-O31)+Annex!$B$7*(AQ31-INDEX(AQ:AQ,IFERROR(MATCH($B31-Annex!$B$9/60,$B:$B),2)))/(60*($B31-INDEX($B:$B,IFERROR(MATCH($B31-Annex!$B$9/60,$B:$B),2)))))/Annex!$B$8)/1000,IF(Data!$B$2="",0,"-"))</f>
        <v>22.586059283353904</v>
      </c>
      <c r="AN31" s="50">
        <f>IFERROR((5.670373*10^-8*(AR31+273.15)^4+((Annex!$B$5+Annex!$B$6)*(AR31-R31)+Annex!$B$7*(AR31-INDEX(AR:AR,IFERROR(MATCH($B31-Annex!$B$9/60,$B:$B),2)))/(60*($B31-INDEX($B:$B,IFERROR(MATCH($B31-Annex!$B$9/60,$B:$B),2)))))/Annex!$B$8)/1000,IF(Data!$B$2="",0,"-"))</f>
        <v>0.42270386136769783</v>
      </c>
      <c r="AO31" s="50">
        <f>IFERROR((5.670373*10^-8*(AS31+273.15)^4+((Annex!$B$5+Annex!$B$6)*(AS31-U31)+Annex!$B$7*(AS31-INDEX(AS:AS,IFERROR(MATCH($B31-Annex!$B$9/60,$B:$B),2)))/(60*($B31-INDEX($B:$B,IFERROR(MATCH($B31-Annex!$B$9/60,$B:$B),2)))))/Annex!$B$8)/1000,IF(Data!$B$2="",0,"-"))</f>
        <v>-24.609269791484707</v>
      </c>
      <c r="AP31" s="20">
        <v>20.713999999999999</v>
      </c>
      <c r="AQ31" s="20">
        <v>271.41000000000003</v>
      </c>
      <c r="AR31" s="20">
        <v>20.802</v>
      </c>
      <c r="AS31" s="20">
        <v>84.311999999999998</v>
      </c>
      <c r="AT31" s="20">
        <v>19.347999999999999</v>
      </c>
      <c r="AU31" s="20">
        <v>21.477</v>
      </c>
      <c r="AV31" s="20">
        <v>20.713999999999999</v>
      </c>
      <c r="AW31" s="50">
        <f>IFERROR(AVERAGE(INDEX(BC:BC,IFERROR(MATCH($B31-Annex!$B$4/60,$B:$B),2)):BC31),IF(Data!$B$2="",0,"-"))</f>
        <v>0.61137218365825574</v>
      </c>
      <c r="AX31" s="50">
        <f>IFERROR(AVERAGE(INDEX(BD:BD,IFERROR(MATCH($B31-Annex!$B$4/60,$B:$B),2)):BD31),IF(Data!$B$2="",0,"-"))</f>
        <v>-12.968097087024386</v>
      </c>
      <c r="AY31" s="50">
        <f>IFERROR(AVERAGE(INDEX(BE:BE,IFERROR(MATCH($B31-Annex!$B$4/60,$B:$B),2)):BE31),IF(Data!$B$2="",0,"-"))</f>
        <v>0.47771091317012898</v>
      </c>
      <c r="AZ31" s="50">
        <f>IFERROR(AVERAGE(INDEX(BF:BF,IFERROR(MATCH($B31-Annex!$B$4/60,$B:$B),2)):BF31),IF(Data!$B$2="",0,"-"))</f>
        <v>20.551867582871107</v>
      </c>
      <c r="BA31" s="50">
        <f>IFERROR(AVERAGE(INDEX(BG:BG,IFERROR(MATCH($B31-Annex!$B$4/60,$B:$B),2)):BG31),IF(Data!$B$2="",0,"-"))</f>
        <v>0.45353995061167796</v>
      </c>
      <c r="BB31" s="50">
        <f>IFERROR(AVERAGE(INDEX(BH:BH,IFERROR(MATCH($B31-Annex!$B$4/60,$B:$B),2)):BH31),IF(Data!$B$2="",0,"-"))</f>
        <v>0.4489510402151054</v>
      </c>
      <c r="BC31" s="50">
        <f>IFERROR((5.670373*10^-8*(BI31+273.15)^4+((Annex!$B$5+Annex!$B$6)*(BI31-L31)+Annex!$B$7*(BI31-INDEX(BI:BI,IFERROR(MATCH($B31-Annex!$B$9/60,$B:$B),2)))/(60*($B31-INDEX($B:$B,IFERROR(MATCH($B31-Annex!$B$9/60,$B:$B),2)))))/Annex!$B$8)/1000,IF(Data!$B$2="",0,"-"))</f>
        <v>0.7213584992844293</v>
      </c>
      <c r="BD31" s="50">
        <f>IFERROR((5.670373*10^-8*(BJ31+273.15)^4+((Annex!$B$5+Annex!$B$6)*(BJ31-O31)+Annex!$B$7*(BJ31-INDEX(BJ:BJ,IFERROR(MATCH($B31-Annex!$B$9/60,$B:$B),2)))/(60*($B31-INDEX($B:$B,IFERROR(MATCH($B31-Annex!$B$9/60,$B:$B),2)))))/Annex!$B$8)/1000,IF(Data!$B$2="",0,"-"))</f>
        <v>115.46815697708716</v>
      </c>
      <c r="BE31" s="50">
        <f>IFERROR((5.670373*10^-8*(BK31+273.15)^4+((Annex!$B$5+Annex!$B$6)*(BK31-R31)+Annex!$B$7*(BK31-INDEX(BK:BK,IFERROR(MATCH($B31-Annex!$B$9/60,$B:$B),2)))/(60*($B31-INDEX($B:$B,IFERROR(MATCH($B31-Annex!$B$9/60,$B:$B),2)))))/Annex!$B$8)/1000,IF(Data!$B$2="",0,"-"))</f>
        <v>0.50691934150024986</v>
      </c>
      <c r="BF31" s="50">
        <f>IFERROR((5.670373*10^-8*(BL31+273.15)^4+((Annex!$B$5+Annex!$B$6)*(BL31-U31)+Annex!$B$7*(BL31-INDEX(BL:BL,IFERROR(MATCH($B31-Annex!$B$9/60,$B:$B),2)))/(60*($B31-INDEX($B:$B,IFERROR(MATCH($B31-Annex!$B$9/60,$B:$B),2)))))/Annex!$B$8)/1000,IF(Data!$B$2="",0,"-"))</f>
        <v>45.129084659433644</v>
      </c>
      <c r="BG31" s="50">
        <f>IFERROR((5.670373*10^-8*(BM31+273.15)^4+((Annex!$B$5+Annex!$B$6)*(BM31-X31)+Annex!$B$7*(BM31-INDEX(BM:BM,IFERROR(MATCH($B31-Annex!$B$9/60,$B:$B),2)))/(60*($B31-INDEX($B:$B,IFERROR(MATCH($B31-Annex!$B$9/60,$B:$B),2)))))/Annex!$B$8)/1000,IF(Data!$B$2="",0,"-"))</f>
        <v>0.44645550211932933</v>
      </c>
      <c r="BH31" s="50">
        <f>IFERROR((5.670373*10^-8*(BN31+273.15)^4+((Annex!$B$5+Annex!$B$6)*(BN31-AA31)+Annex!$B$7*(BN31-INDEX(BN:BN,IFERROR(MATCH($B31-Annex!$B$9/60,$B:$B),2)))/(60*($B31-INDEX($B:$B,IFERROR(MATCH($B31-Annex!$B$9/60,$B:$B),2)))))/Annex!$B$8)/1000,IF(Data!$B$2="",0,"-"))</f>
        <v>0.464544943128891</v>
      </c>
      <c r="BI31" s="20">
        <v>22.518999999999998</v>
      </c>
      <c r="BJ31" s="20">
        <v>158.06800000000001</v>
      </c>
      <c r="BK31" s="20">
        <v>21.157</v>
      </c>
      <c r="BL31" s="20">
        <v>349.52800000000002</v>
      </c>
      <c r="BM31" s="20">
        <v>20.643000000000001</v>
      </c>
      <c r="BN31" s="20">
        <v>20.802</v>
      </c>
    </row>
    <row r="32" spans="1:66" x14ac:dyDescent="0.3">
      <c r="A32" s="5">
        <v>31</v>
      </c>
      <c r="B32" s="19">
        <v>2.5289999996311963</v>
      </c>
      <c r="C32" s="20">
        <v>163.51034999999999</v>
      </c>
      <c r="D32" s="20">
        <v>165.23171400000001</v>
      </c>
      <c r="E32" s="20">
        <v>213.685417</v>
      </c>
      <c r="F32" s="49">
        <f>IFERROR(SUM(C32:E32),IF(Data!$B$2="",0,"-"))</f>
        <v>542.42748100000006</v>
      </c>
      <c r="G32" s="50">
        <f>IFERROR(F32-Annex!$B$10,IF(Data!$B$2="",0,"-"))</f>
        <v>115.81948100000005</v>
      </c>
      <c r="H32" s="50">
        <f>IFERROR(AVERAGE(INDEX(G:G,IFERROR(MATCH($B32-Annex!$B$12/60,$B:$B),2)):G32),IF(Data!$B$2="",0,"-"))</f>
        <v>116.0531833</v>
      </c>
      <c r="I32" s="50">
        <f>IFERROR(-14000*(G32-INDEX(G:G,IFERROR(MATCH($B32-Annex!$B$11/60,$B:$B),2)))/(60*($B32-INDEX($B:$B,IFERROR(MATCH($B32-Annex!$B$11/60,$B:$B),2)))),IF(Data!$B$2="",0,"-"))</f>
        <v>127.28585078551302</v>
      </c>
      <c r="J32" s="50">
        <f>IFERROR(-14000*(H32-INDEX(H:H,IFERROR(MATCH($B32-Annex!$B$13/60,$B:$B),2)))/(60*($B32-INDEX($B:$B,IFERROR(MATCH($B32-Annex!$B$13/60,$B:$B),2)))),IF(Data!$B$2="",0,"-"))</f>
        <v>99.565289534581282</v>
      </c>
      <c r="K32" s="20">
        <v>0.57662702600000004</v>
      </c>
      <c r="L32" s="20">
        <v>25.431999999999999</v>
      </c>
      <c r="M32" s="20">
        <v>200.31899999999999</v>
      </c>
      <c r="N32" s="20">
        <v>28.837</v>
      </c>
      <c r="O32" s="20">
        <v>36.540999999999997</v>
      </c>
      <c r="P32" s="20">
        <v>1106.0840000000001</v>
      </c>
      <c r="Q32" s="20">
        <v>26.538</v>
      </c>
      <c r="R32" s="20">
        <v>22.326000000000001</v>
      </c>
      <c r="S32" s="20">
        <v>9.8999999999999993E+37</v>
      </c>
      <c r="T32" s="20">
        <v>23.765000000000001</v>
      </c>
      <c r="U32" s="20">
        <v>179.351</v>
      </c>
      <c r="V32" s="20">
        <v>376.553</v>
      </c>
      <c r="W32" s="20">
        <v>23.01</v>
      </c>
      <c r="X32" s="20">
        <v>20.501000000000001</v>
      </c>
      <c r="Y32" s="20">
        <v>766.88300000000004</v>
      </c>
      <c r="Z32" s="20">
        <v>22.677</v>
      </c>
      <c r="AA32" s="20">
        <v>21.175000000000001</v>
      </c>
      <c r="AB32" s="20">
        <v>9.8999999999999993E+37</v>
      </c>
      <c r="AC32" s="20">
        <v>21.92</v>
      </c>
      <c r="AD32" s="20">
        <v>933.26900000000001</v>
      </c>
      <c r="AE32" s="20">
        <v>519.548</v>
      </c>
      <c r="AF32" s="20">
        <v>9.8999999999999993E+37</v>
      </c>
      <c r="AG32" s="20">
        <v>9.8999999999999993E+37</v>
      </c>
      <c r="AH32" s="50">
        <f>IFERROR(AVERAGE(INDEX(AL:AL,IFERROR(MATCH($B32-Annex!$B$4/60,$B:$B),2)):AL32),IF(Data!$B$2="",0,"-"))</f>
        <v>0.39077322696200673</v>
      </c>
      <c r="AI32" s="50">
        <f>IFERROR(AVERAGE(INDEX(AM:AM,IFERROR(MATCH($B32-Annex!$B$4/60,$B:$B),2)):AM32),IF(Data!$B$2="",0,"-"))</f>
        <v>25.885832128725252</v>
      </c>
      <c r="AJ32" s="50">
        <f>IFERROR(AVERAGE(INDEX(AN:AN,IFERROR(MATCH($B32-Annex!$B$4/60,$B:$B),2)):AN32),IF(Data!$B$2="",0,"-"))</f>
        <v>0.42771748818019251</v>
      </c>
      <c r="AK32" s="50">
        <f>IFERROR(AVERAGE(INDEX(AO:AO,IFERROR(MATCH($B32-Annex!$B$4/60,$B:$B),2)):AO32),IF(Data!$B$2="",0,"-"))</f>
        <v>-26.124885331948803</v>
      </c>
      <c r="AL32" s="50">
        <f>IFERROR((5.670373*10^-8*(AP32+273.15)^4+((Annex!$B$5+Annex!$B$6)*(AP32-L32)+Annex!$B$7*(AP32-INDEX(AP:AP,IFERROR(MATCH($B32-Annex!$B$9/60,$B:$B),2)))/(60*($B32-INDEX($B:$B,IFERROR(MATCH($B32-Annex!$B$9/60,$B:$B),2)))))/Annex!$B$8)/1000,IF(Data!$B$2="",0,"-"))</f>
        <v>0.37312283049181888</v>
      </c>
      <c r="AM32" s="50">
        <f>IFERROR((5.670373*10^-8*(AQ32+273.15)^4+((Annex!$B$5+Annex!$B$6)*(AQ32-O32)+Annex!$B$7*(AQ32-INDEX(AQ:AQ,IFERROR(MATCH($B32-Annex!$B$9/60,$B:$B),2)))/(60*($B32-INDEX($B:$B,IFERROR(MATCH($B32-Annex!$B$9/60,$B:$B),2)))))/Annex!$B$8)/1000,IF(Data!$B$2="",0,"-"))</f>
        <v>-30.272529375560918</v>
      </c>
      <c r="AN32" s="50">
        <f>IFERROR((5.670373*10^-8*(AR32+273.15)^4+((Annex!$B$5+Annex!$B$6)*(AR32-R32)+Annex!$B$7*(AR32-INDEX(AR:AR,IFERROR(MATCH($B32-Annex!$B$9/60,$B:$B),2)))/(60*($B32-INDEX($B:$B,IFERROR(MATCH($B32-Annex!$B$9/60,$B:$B),2)))))/Annex!$B$8)/1000,IF(Data!$B$2="",0,"-"))</f>
        <v>0.38958600294290341</v>
      </c>
      <c r="AO32" s="50">
        <f>IFERROR((5.670373*10^-8*(AS32+273.15)^4+((Annex!$B$5+Annex!$B$6)*(AS32-U32)+Annex!$B$7*(AS32-INDEX(AS:AS,IFERROR(MATCH($B32-Annex!$B$9/60,$B:$B),2)))/(60*($B32-INDEX($B:$B,IFERROR(MATCH($B32-Annex!$B$9/60,$B:$B),2)))))/Annex!$B$8)/1000,IF(Data!$B$2="",0,"-"))</f>
        <v>15.628069307584857</v>
      </c>
      <c r="AP32" s="20">
        <v>20.748999999999999</v>
      </c>
      <c r="AQ32" s="20">
        <v>219.345</v>
      </c>
      <c r="AR32" s="20">
        <v>20.82</v>
      </c>
      <c r="AS32" s="20">
        <v>74.572000000000003</v>
      </c>
      <c r="AT32" s="20">
        <v>19.419</v>
      </c>
      <c r="AU32" s="20">
        <v>21.440999999999999</v>
      </c>
      <c r="AV32" s="20">
        <v>20.696000000000002</v>
      </c>
      <c r="AW32" s="50">
        <f>IFERROR(AVERAGE(INDEX(BC:BC,IFERROR(MATCH($B32-Annex!$B$4/60,$B:$B),2)):BC32),IF(Data!$B$2="",0,"-"))</f>
        <v>0.64408796854686634</v>
      </c>
      <c r="AX32" s="50">
        <f>IFERROR(AVERAGE(INDEX(BD:BD,IFERROR(MATCH($B32-Annex!$B$4/60,$B:$B),2)):BD32),IF(Data!$B$2="",0,"-"))</f>
        <v>2.2279793839594668</v>
      </c>
      <c r="AY32" s="50">
        <f>IFERROR(AVERAGE(INDEX(BE:BE,IFERROR(MATCH($B32-Annex!$B$4/60,$B:$B),2)):BE32),IF(Data!$B$2="",0,"-"))</f>
        <v>0.48058710767110302</v>
      </c>
      <c r="AZ32" s="50">
        <f>IFERROR(AVERAGE(INDEX(BF:BF,IFERROR(MATCH($B32-Annex!$B$4/60,$B:$B),2)):BF32),IF(Data!$B$2="",0,"-"))</f>
        <v>17.936212511937718</v>
      </c>
      <c r="BA32" s="50">
        <f>IFERROR(AVERAGE(INDEX(BG:BG,IFERROR(MATCH($B32-Annex!$B$4/60,$B:$B),2)):BG32),IF(Data!$B$2="",0,"-"))</f>
        <v>0.45237609398978257</v>
      </c>
      <c r="BB32" s="50">
        <f>IFERROR(AVERAGE(INDEX(BH:BH,IFERROR(MATCH($B32-Annex!$B$4/60,$B:$B),2)):BH32),IF(Data!$B$2="",0,"-"))</f>
        <v>0.45155372282049094</v>
      </c>
      <c r="BC32" s="50">
        <f>IFERROR((5.670373*10^-8*(BI32+273.15)^4+((Annex!$B$5+Annex!$B$6)*(BI32-L32)+Annex!$B$7*(BI32-INDEX(BI:BI,IFERROR(MATCH($B32-Annex!$B$9/60,$B:$B),2)))/(60*($B32-INDEX($B:$B,IFERROR(MATCH($B32-Annex!$B$9/60,$B:$B),2)))))/Annex!$B$8)/1000,IF(Data!$B$2="",0,"-"))</f>
        <v>0.73543177161095419</v>
      </c>
      <c r="BD32" s="50">
        <f>IFERROR((5.670373*10^-8*(BJ32+273.15)^4+((Annex!$B$5+Annex!$B$6)*(BJ32-O32)+Annex!$B$7*(BJ32-INDEX(BJ:BJ,IFERROR(MATCH($B32-Annex!$B$9/60,$B:$B),2)))/(60*($B32-INDEX($B:$B,IFERROR(MATCH($B32-Annex!$B$9/60,$B:$B),2)))))/Annex!$B$8)/1000,IF(Data!$B$2="",0,"-"))</f>
        <v>108.15931405491166</v>
      </c>
      <c r="BE32" s="50">
        <f>IFERROR((5.670373*10^-8*(BK32+273.15)^4+((Annex!$B$5+Annex!$B$6)*(BK32-R32)+Annex!$B$7*(BK32-INDEX(BK:BK,IFERROR(MATCH($B32-Annex!$B$9/60,$B:$B),2)))/(60*($B32-INDEX($B:$B,IFERROR(MATCH($B32-Annex!$B$9/60,$B:$B),2)))))/Annex!$B$8)/1000,IF(Data!$B$2="",0,"-"))</f>
        <v>0.49418578094655219</v>
      </c>
      <c r="BF32" s="50">
        <f>IFERROR((5.670373*10^-8*(BL32+273.15)^4+((Annex!$B$5+Annex!$B$6)*(BL32-U32)+Annex!$B$7*(BL32-INDEX(BL:BL,IFERROR(MATCH($B32-Annex!$B$9/60,$B:$B),2)))/(60*($B32-INDEX($B:$B,IFERROR(MATCH($B32-Annex!$B$9/60,$B:$B),2)))))/Annex!$B$8)/1000,IF(Data!$B$2="",0,"-"))</f>
        <v>29.690555126510137</v>
      </c>
      <c r="BG32" s="50">
        <f>IFERROR((5.670373*10^-8*(BM32+273.15)^4+((Annex!$B$5+Annex!$B$6)*(BM32-X32)+Annex!$B$7*(BM32-INDEX(BM:BM,IFERROR(MATCH($B32-Annex!$B$9/60,$B:$B),2)))/(60*($B32-INDEX($B:$B,IFERROR(MATCH($B32-Annex!$B$9/60,$B:$B),2)))))/Annex!$B$8)/1000,IF(Data!$B$2="",0,"-"))</f>
        <v>0.43351945176262757</v>
      </c>
      <c r="BH32" s="50">
        <f>IFERROR((5.670373*10^-8*(BN32+273.15)^4+((Annex!$B$5+Annex!$B$6)*(BN32-AA32)+Annex!$B$7*(BN32-INDEX(BN:BN,IFERROR(MATCH($B32-Annex!$B$9/60,$B:$B),2)))/(60*($B32-INDEX($B:$B,IFERROR(MATCH($B32-Annex!$B$9/60,$B:$B),2)))))/Annex!$B$8)/1000,IF(Data!$B$2="",0,"-"))</f>
        <v>0.45311872525281566</v>
      </c>
      <c r="BI32" s="20">
        <v>22.87</v>
      </c>
      <c r="BJ32" s="20">
        <v>250.89699999999999</v>
      </c>
      <c r="BK32" s="20">
        <v>21.245999999999999</v>
      </c>
      <c r="BL32" s="20">
        <v>248.23699999999999</v>
      </c>
      <c r="BM32" s="20">
        <v>20.606999999999999</v>
      </c>
      <c r="BN32" s="20">
        <v>20.838000000000001</v>
      </c>
    </row>
    <row r="33" spans="1:66" x14ac:dyDescent="0.3">
      <c r="A33" s="5">
        <v>32</v>
      </c>
      <c r="B33" s="19">
        <v>2.6158333418425173</v>
      </c>
      <c r="C33" s="20">
        <v>163.52825100000001</v>
      </c>
      <c r="D33" s="20">
        <v>165.21053699999999</v>
      </c>
      <c r="E33" s="20">
        <v>213.672372</v>
      </c>
      <c r="F33" s="49">
        <f>IFERROR(SUM(C33:E33),IF(Data!$B$2="",0,"-"))</f>
        <v>542.41116</v>
      </c>
      <c r="G33" s="50">
        <f>IFERROR(F33-Annex!$B$10,IF(Data!$B$2="",0,"-"))</f>
        <v>115.80315999999999</v>
      </c>
      <c r="H33" s="50">
        <f>IFERROR(AVERAGE(INDEX(G:G,IFERROR(MATCH($B33-Annex!$B$12/60,$B:$B),2)):G33),IF(Data!$B$2="",0,"-"))</f>
        <v>116.00694229999999</v>
      </c>
      <c r="I33" s="50">
        <f>IFERROR(-14000*(G33-INDEX(G:G,IFERROR(MATCH($B33-Annex!$B$11/60,$B:$B),2)))/(60*($B33-INDEX($B:$B,IFERROR(MATCH($B33-Annex!$B$11/60,$B:$B),2)))),IF(Data!$B$2="",0,"-"))</f>
        <v>108.27504101751458</v>
      </c>
      <c r="J33" s="50">
        <f>IFERROR(-14000*(H33-INDEX(H:H,IFERROR(MATCH($B33-Annex!$B$13/60,$B:$B),2)))/(60*($B33-INDEX($B:$B,IFERROR(MATCH($B33-Annex!$B$13/60,$B:$B),2)))),IF(Data!$B$2="",0,"-"))</f>
        <v>105.1123740878791</v>
      </c>
      <c r="K33" s="20">
        <v>0.57662702600000004</v>
      </c>
      <c r="L33" s="20">
        <v>26.344999999999999</v>
      </c>
      <c r="M33" s="20">
        <v>9.8999999999999993E+37</v>
      </c>
      <c r="N33" s="20">
        <v>29.995000000000001</v>
      </c>
      <c r="O33" s="20">
        <v>124.361</v>
      </c>
      <c r="P33" s="20">
        <v>-145.995</v>
      </c>
      <c r="Q33" s="20">
        <v>27.398</v>
      </c>
      <c r="R33" s="20">
        <v>22.623999999999999</v>
      </c>
      <c r="S33" s="20">
        <v>848.75</v>
      </c>
      <c r="T33" s="20">
        <v>24.204000000000001</v>
      </c>
      <c r="U33" s="20">
        <v>-65.11</v>
      </c>
      <c r="V33" s="20">
        <v>5.3360000000000003</v>
      </c>
      <c r="W33" s="20">
        <v>23.344000000000001</v>
      </c>
      <c r="X33" s="20">
        <v>20.553999999999998</v>
      </c>
      <c r="Y33" s="20">
        <v>266.66500000000002</v>
      </c>
      <c r="Z33" s="20">
        <v>22.888000000000002</v>
      </c>
      <c r="AA33" s="20">
        <v>21.352</v>
      </c>
      <c r="AB33" s="20">
        <v>679.86400000000003</v>
      </c>
      <c r="AC33" s="20">
        <v>22.114999999999998</v>
      </c>
      <c r="AD33" s="20">
        <v>9.8999999999999993E+37</v>
      </c>
      <c r="AE33" s="20">
        <v>-65.667000000000002</v>
      </c>
      <c r="AF33" s="20">
        <v>840.822</v>
      </c>
      <c r="AG33" s="20">
        <v>516.45899999999995</v>
      </c>
      <c r="AH33" s="50">
        <f>IFERROR(AVERAGE(INDEX(AL:AL,IFERROR(MATCH($B33-Annex!$B$4/60,$B:$B),2)):AL33),IF(Data!$B$2="",0,"-"))</f>
        <v>0.38249420619055485</v>
      </c>
      <c r="AI33" s="50">
        <f>IFERROR(AVERAGE(INDEX(AM:AM,IFERROR(MATCH($B33-Annex!$B$4/60,$B:$B),2)):AM33),IF(Data!$B$2="",0,"-"))</f>
        <v>25.050786946137574</v>
      </c>
      <c r="AJ33" s="50">
        <f>IFERROR(AVERAGE(INDEX(AN:AN,IFERROR(MATCH($B33-Annex!$B$4/60,$B:$B),2)):AN33),IF(Data!$B$2="",0,"-"))</f>
        <v>0.42767930440927743</v>
      </c>
      <c r="AK33" s="50">
        <f>IFERROR(AVERAGE(INDEX(AO:AO,IFERROR(MATCH($B33-Annex!$B$4/60,$B:$B),2)):AO33),IF(Data!$B$2="",0,"-"))</f>
        <v>-2.8628314727178048</v>
      </c>
      <c r="AL33" s="50">
        <f>IFERROR((5.670373*10^-8*(AP33+273.15)^4+((Annex!$B$5+Annex!$B$6)*(AP33-L33)+Annex!$B$7*(AP33-INDEX(AP:AP,IFERROR(MATCH($B33-Annex!$B$9/60,$B:$B),2)))/(60*($B33-INDEX($B:$B,IFERROR(MATCH($B33-Annex!$B$9/60,$B:$B),2)))))/Annex!$B$8)/1000,IF(Data!$B$2="",0,"-"))</f>
        <v>0.32486010758206402</v>
      </c>
      <c r="AM33" s="50">
        <f>IFERROR((5.670373*10^-8*(AQ33+273.15)^4+((Annex!$B$5+Annex!$B$6)*(AQ33-O33)+Annex!$B$7*(AQ33-INDEX(AQ:AQ,IFERROR(MATCH($B33-Annex!$B$9/60,$B:$B),2)))/(60*($B33-INDEX($B:$B,IFERROR(MATCH($B33-Annex!$B$9/60,$B:$B),2)))))/Annex!$B$8)/1000,IF(Data!$B$2="",0,"-"))</f>
        <v>65.528710329716645</v>
      </c>
      <c r="AN33" s="50">
        <f>IFERROR((5.670373*10^-8*(AR33+273.15)^4+((Annex!$B$5+Annex!$B$6)*(AR33-R33)+Annex!$B$7*(AR33-INDEX(AR:AR,IFERROR(MATCH($B33-Annex!$B$9/60,$B:$B),2)))/(60*($B33-INDEX($B:$B,IFERROR(MATCH($B33-Annex!$B$9/60,$B:$B),2)))))/Annex!$B$8)/1000,IF(Data!$B$2="",0,"-"))</f>
        <v>0.43056224657996817</v>
      </c>
      <c r="AO33" s="50">
        <f>IFERROR((5.670373*10^-8*(AS33+273.15)^4+((Annex!$B$5+Annex!$B$6)*(AS33-U33)+Annex!$B$7*(AS33-INDEX(AS:AS,IFERROR(MATCH($B33-Annex!$B$9/60,$B:$B),2)))/(60*($B33-INDEX($B:$B,IFERROR(MATCH($B33-Annex!$B$9/60,$B:$B),2)))))/Annex!$B$8)/1000,IF(Data!$B$2="",0,"-"))</f>
        <v>130.62806721006783</v>
      </c>
      <c r="AP33" s="20">
        <v>20.766999999999999</v>
      </c>
      <c r="AQ33" s="20">
        <v>369.50299999999999</v>
      </c>
      <c r="AR33" s="20">
        <v>20.890999999999998</v>
      </c>
      <c r="AS33" s="20">
        <v>309.67</v>
      </c>
      <c r="AT33" s="20">
        <v>19.419</v>
      </c>
      <c r="AU33" s="20">
        <v>21.440999999999999</v>
      </c>
      <c r="AV33" s="20">
        <v>20.678000000000001</v>
      </c>
      <c r="AW33" s="50">
        <f>IFERROR(AVERAGE(INDEX(BC:BC,IFERROR(MATCH($B33-Annex!$B$4/60,$B:$B),2)):BC33),IF(Data!$B$2="",0,"-"))</f>
        <v>0.67333422012180377</v>
      </c>
      <c r="AX33" s="50">
        <f>IFERROR(AVERAGE(INDEX(BD:BD,IFERROR(MATCH($B33-Annex!$B$4/60,$B:$B),2)):BD33),IF(Data!$B$2="",0,"-"))</f>
        <v>22.937149582747558</v>
      </c>
      <c r="AY33" s="50">
        <f>IFERROR(AVERAGE(INDEX(BE:BE,IFERROR(MATCH($B33-Annex!$B$4/60,$B:$B),2)):BE33),IF(Data!$B$2="",0,"-"))</f>
        <v>0.48717482962560776</v>
      </c>
      <c r="AZ33" s="50">
        <f>IFERROR(AVERAGE(INDEX(BF:BF,IFERROR(MATCH($B33-Annex!$B$4/60,$B:$B),2)):BF33),IF(Data!$B$2="",0,"-"))</f>
        <v>2.4857496245010111</v>
      </c>
      <c r="BA33" s="50">
        <f>IFERROR(AVERAGE(INDEX(BG:BG,IFERROR(MATCH($B33-Annex!$B$4/60,$B:$B),2)):BG33),IF(Data!$B$2="",0,"-"))</f>
        <v>0.44310696359648755</v>
      </c>
      <c r="BB33" s="50">
        <f>IFERROR(AVERAGE(INDEX(BH:BH,IFERROR(MATCH($B33-Annex!$B$4/60,$B:$B),2)):BH33),IF(Data!$B$2="",0,"-"))</f>
        <v>0.44681986084385467</v>
      </c>
      <c r="BC33" s="50">
        <f>IFERROR((5.670373*10^-8*(BI33+273.15)^4+((Annex!$B$5+Annex!$B$6)*(BI33-L33)+Annex!$B$7*(BI33-INDEX(BI:BI,IFERROR(MATCH($B33-Annex!$B$9/60,$B:$B),2)))/(60*($B33-INDEX($B:$B,IFERROR(MATCH($B33-Annex!$B$9/60,$B:$B),2)))))/Annex!$B$8)/1000,IF(Data!$B$2="",0,"-"))</f>
        <v>0.76536235639367778</v>
      </c>
      <c r="BD33" s="50">
        <f>IFERROR((5.670373*10^-8*(BJ33+273.15)^4+((Annex!$B$5+Annex!$B$6)*(BJ33-O33)+Annex!$B$7*(BJ33-INDEX(BJ:BJ,IFERROR(MATCH($B33-Annex!$B$9/60,$B:$B),2)))/(60*($B33-INDEX($B:$B,IFERROR(MATCH($B33-Annex!$B$9/60,$B:$B),2)))))/Annex!$B$8)/1000,IF(Data!$B$2="",0,"-"))</f>
        <v>87.253712340412775</v>
      </c>
      <c r="BE33" s="50">
        <f>IFERROR((5.670373*10^-8*(BK33+273.15)^4+((Annex!$B$5+Annex!$B$6)*(BK33-R33)+Annex!$B$7*(BK33-INDEX(BK:BK,IFERROR(MATCH($B33-Annex!$B$9/60,$B:$B),2)))/(60*($B33-INDEX($B:$B,IFERROR(MATCH($B33-Annex!$B$9/60,$B:$B),2)))))/Annex!$B$8)/1000,IF(Data!$B$2="",0,"-"))</f>
        <v>0.48879276349111866</v>
      </c>
      <c r="BF33" s="50">
        <f>IFERROR((5.670373*10^-8*(BL33+273.15)^4+((Annex!$B$5+Annex!$B$6)*(BL33-U33)+Annex!$B$7*(BL33-INDEX(BL:BL,IFERROR(MATCH($B33-Annex!$B$9/60,$B:$B),2)))/(60*($B33-INDEX($B:$B,IFERROR(MATCH($B33-Annex!$B$9/60,$B:$B),2)))))/Annex!$B$8)/1000,IF(Data!$B$2="",0,"-"))</f>
        <v>-99.816099286419671</v>
      </c>
      <c r="BG33" s="50">
        <f>IFERROR((5.670373*10^-8*(BM33+273.15)^4+((Annex!$B$5+Annex!$B$6)*(BM33-X33)+Annex!$B$7*(BM33-INDEX(BM:BM,IFERROR(MATCH($B33-Annex!$B$9/60,$B:$B),2)))/(60*($B33-INDEX($B:$B,IFERROR(MATCH($B33-Annex!$B$9/60,$B:$B),2)))))/Annex!$B$8)/1000,IF(Data!$B$2="",0,"-"))</f>
        <v>0.39575786161430604</v>
      </c>
      <c r="BH33" s="50">
        <f>IFERROR((5.670373*10^-8*(BN33+273.15)^4+((Annex!$B$5+Annex!$B$6)*(BN33-AA33)+Annex!$B$7*(BN33-INDEX(BN:BN,IFERROR(MATCH($B33-Annex!$B$9/60,$B:$B),2)))/(60*($B33-INDEX($B:$B,IFERROR(MATCH($B33-Annex!$B$9/60,$B:$B),2)))))/Annex!$B$8)/1000,IF(Data!$B$2="",0,"-"))</f>
        <v>0.42073853952370427</v>
      </c>
      <c r="BI33" s="20">
        <v>23.291</v>
      </c>
      <c r="BJ33" s="20">
        <v>307.49900000000002</v>
      </c>
      <c r="BK33" s="20">
        <v>21.335000000000001</v>
      </c>
      <c r="BL33" s="20">
        <v>142.62</v>
      </c>
      <c r="BM33" s="20">
        <v>20.59</v>
      </c>
      <c r="BN33" s="20">
        <v>20.82</v>
      </c>
    </row>
    <row r="34" spans="1:66" x14ac:dyDescent="0.3">
      <c r="A34" s="5">
        <v>33</v>
      </c>
      <c r="B34" s="19">
        <v>2.700166666181758</v>
      </c>
      <c r="C34" s="20">
        <v>163.507094</v>
      </c>
      <c r="D34" s="20">
        <v>165.21704600000001</v>
      </c>
      <c r="E34" s="20">
        <v>213.64059399999999</v>
      </c>
      <c r="F34" s="49">
        <f>IFERROR(SUM(C34:E34),IF(Data!$B$2="",0,"-"))</f>
        <v>542.364734</v>
      </c>
      <c r="G34" s="50">
        <f>IFERROR(F34-Annex!$B$10,IF(Data!$B$2="",0,"-"))</f>
        <v>115.75673399999999</v>
      </c>
      <c r="H34" s="50">
        <f>IFERROR(AVERAGE(INDEX(G:G,IFERROR(MATCH($B34-Annex!$B$12/60,$B:$B),2)):G34),IF(Data!$B$2="",0,"-"))</f>
        <v>115.961348</v>
      </c>
      <c r="I34" s="50">
        <f>IFERROR(-14000*(G34-INDEX(G:G,IFERROR(MATCH($B34-Annex!$B$11/60,$B:$B),2)))/(60*($B34-INDEX($B:$B,IFERROR(MATCH($B34-Annex!$B$11/60,$B:$B),2)))),IF(Data!$B$2="",0,"-"))</f>
        <v>116.0871339482471</v>
      </c>
      <c r="J34" s="50">
        <f>IFERROR(-14000*(H34-INDEX(H:H,IFERROR(MATCH($B34-Annex!$B$13/60,$B:$B),2)))/(60*($B34-INDEX($B:$B,IFERROR(MATCH($B34-Annex!$B$13/60,$B:$B),2)))),IF(Data!$B$2="",0,"-"))</f>
        <v>111.83554145403589</v>
      </c>
      <c r="K34" s="20">
        <v>0.61785203799999999</v>
      </c>
      <c r="L34" s="20">
        <v>27.870999999999999</v>
      </c>
      <c r="M34" s="20">
        <v>9.8999999999999993E+37</v>
      </c>
      <c r="N34" s="20">
        <v>31.170999999999999</v>
      </c>
      <c r="O34" s="20">
        <v>196.40799999999999</v>
      </c>
      <c r="P34" s="20">
        <v>953.75099999999998</v>
      </c>
      <c r="Q34" s="20">
        <v>28.468</v>
      </c>
      <c r="R34" s="20">
        <v>23.01</v>
      </c>
      <c r="S34" s="20">
        <v>648.24699999999996</v>
      </c>
      <c r="T34" s="20">
        <v>24.765000000000001</v>
      </c>
      <c r="U34" s="20">
        <v>-53.061</v>
      </c>
      <c r="V34" s="20">
        <v>9.8999999999999993E+37</v>
      </c>
      <c r="W34" s="20">
        <v>23.783000000000001</v>
      </c>
      <c r="X34" s="20">
        <v>20.606999999999999</v>
      </c>
      <c r="Y34" s="20">
        <v>824.92</v>
      </c>
      <c r="Z34" s="20">
        <v>23.274000000000001</v>
      </c>
      <c r="AA34" s="20">
        <v>21.422999999999998</v>
      </c>
      <c r="AB34" s="20">
        <v>-97.103999999999999</v>
      </c>
      <c r="AC34" s="20">
        <v>22.308</v>
      </c>
      <c r="AD34" s="20">
        <v>418.24400000000003</v>
      </c>
      <c r="AE34" s="20">
        <v>691.61099999999999</v>
      </c>
      <c r="AF34" s="20">
        <v>494.57499999999999</v>
      </c>
      <c r="AG34" s="20">
        <v>9.8999999999999993E+37</v>
      </c>
      <c r="AH34" s="50">
        <f>IFERROR(AVERAGE(INDEX(AL:AL,IFERROR(MATCH($B34-Annex!$B$4/60,$B:$B),2)):AL34),IF(Data!$B$2="",0,"-"))</f>
        <v>0.37018418841896467</v>
      </c>
      <c r="AI34" s="50">
        <f>IFERROR(AVERAGE(INDEX(AM:AM,IFERROR(MATCH($B34-Annex!$B$4/60,$B:$B),2)):AM34),IF(Data!$B$2="",0,"-"))</f>
        <v>20.558013506951081</v>
      </c>
      <c r="AJ34" s="50">
        <f>IFERROR(AVERAGE(INDEX(AN:AN,IFERROR(MATCH($B34-Annex!$B$4/60,$B:$B),2)):AN34),IF(Data!$B$2="",0,"-"))</f>
        <v>0.42581337630253963</v>
      </c>
      <c r="AK34" s="50">
        <f>IFERROR(AVERAGE(INDEX(AO:AO,IFERROR(MATCH($B34-Annex!$B$4/60,$B:$B),2)):AO34),IF(Data!$B$2="",0,"-"))</f>
        <v>35.971297541714804</v>
      </c>
      <c r="AL34" s="50">
        <f>IFERROR((5.670373*10^-8*(AP34+273.15)^4+((Annex!$B$5+Annex!$B$6)*(AP34-L34)+Annex!$B$7*(AP34-INDEX(AP:AP,IFERROR(MATCH($B34-Annex!$B$9/60,$B:$B),2)))/(60*($B34-INDEX($B:$B,IFERROR(MATCH($B34-Annex!$B$9/60,$B:$B),2)))))/Annex!$B$8)/1000,IF(Data!$B$2="",0,"-"))</f>
        <v>0.33942032836160457</v>
      </c>
      <c r="AM34" s="50">
        <f>IFERROR((5.670373*10^-8*(AQ34+273.15)^4+((Annex!$B$5+Annex!$B$6)*(AQ34-O34)+Annex!$B$7*(AQ34-INDEX(AQ:AQ,IFERROR(MATCH($B34-Annex!$B$9/60,$B:$B),2)))/(60*($B34-INDEX($B:$B,IFERROR(MATCH($B34-Annex!$B$9/60,$B:$B),2)))))/Annex!$B$8)/1000,IF(Data!$B$2="",0,"-"))</f>
        <v>32.223380751179207</v>
      </c>
      <c r="AN34" s="50">
        <f>IFERROR((5.670373*10^-8*(AR34+273.15)^4+((Annex!$B$5+Annex!$B$6)*(AR34-R34)+Annex!$B$7*(AR34-INDEX(AR:AR,IFERROR(MATCH($B34-Annex!$B$9/60,$B:$B),2)))/(60*($B34-INDEX($B:$B,IFERROR(MATCH($B34-Annex!$B$9/60,$B:$B),2)))))/Annex!$B$8)/1000,IF(Data!$B$2="",0,"-"))</f>
        <v>0.43191853413915587</v>
      </c>
      <c r="AO34" s="50">
        <f>IFERROR((5.670373*10^-8*(AS34+273.15)^4+((Annex!$B$5+Annex!$B$6)*(AS34-U34)+Annex!$B$7*(AS34-INDEX(AS:AS,IFERROR(MATCH($B34-Annex!$B$9/60,$B:$B),2)))/(60*($B34-INDEX($B:$B,IFERROR(MATCH($B34-Annex!$B$9/60,$B:$B),2)))))/Annex!$B$8)/1000,IF(Data!$B$2="",0,"-"))</f>
        <v>168.70297318623409</v>
      </c>
      <c r="AP34" s="20">
        <v>20.890999999999998</v>
      </c>
      <c r="AQ34" s="20">
        <v>269.54000000000002</v>
      </c>
      <c r="AR34" s="20">
        <v>20.927</v>
      </c>
      <c r="AS34" s="20">
        <v>367.40600000000001</v>
      </c>
      <c r="AT34" s="20">
        <v>19.454000000000001</v>
      </c>
      <c r="AU34" s="20">
        <v>21.459</v>
      </c>
      <c r="AV34" s="20">
        <v>20.696000000000002</v>
      </c>
      <c r="AW34" s="50">
        <f>IFERROR(AVERAGE(INDEX(BC:BC,IFERROR(MATCH($B34-Annex!$B$4/60,$B:$B),2)):BC34),IF(Data!$B$2="",0,"-"))</f>
        <v>0.70739397815091087</v>
      </c>
      <c r="AX34" s="50">
        <f>IFERROR(AVERAGE(INDEX(BD:BD,IFERROR(MATCH($B34-Annex!$B$4/60,$B:$B),2)):BD34),IF(Data!$B$2="",0,"-"))</f>
        <v>50.503229718972648</v>
      </c>
      <c r="AY34" s="50">
        <f>IFERROR(AVERAGE(INDEX(BE:BE,IFERROR(MATCH($B34-Annex!$B$4/60,$B:$B),2)):BE34),IF(Data!$B$2="",0,"-"))</f>
        <v>0.49343686609317977</v>
      </c>
      <c r="AZ34" s="50">
        <f>IFERROR(AVERAGE(INDEX(BF:BF,IFERROR(MATCH($B34-Annex!$B$4/60,$B:$B),2)):BF34),IF(Data!$B$2="",0,"-"))</f>
        <v>1.8081802531128905</v>
      </c>
      <c r="BA34" s="50">
        <f>IFERROR(AVERAGE(INDEX(BG:BG,IFERROR(MATCH($B34-Annex!$B$4/60,$B:$B),2)):BG34),IF(Data!$B$2="",0,"-"))</f>
        <v>0.43799530431911454</v>
      </c>
      <c r="BB34" s="50">
        <f>IFERROR(AVERAGE(INDEX(BH:BH,IFERROR(MATCH($B34-Annex!$B$4/60,$B:$B),2)):BH34),IF(Data!$B$2="",0,"-"))</f>
        <v>0.44642136467463045</v>
      </c>
      <c r="BC34" s="50">
        <f>IFERROR((5.670373*10^-8*(BI34+273.15)^4+((Annex!$B$5+Annex!$B$6)*(BI34-L34)+Annex!$B$7*(BI34-INDEX(BI:BI,IFERROR(MATCH($B34-Annex!$B$9/60,$B:$B),2)))/(60*($B34-INDEX($B:$B,IFERROR(MATCH($B34-Annex!$B$9/60,$B:$B),2)))))/Annex!$B$8)/1000,IF(Data!$B$2="",0,"-"))</f>
        <v>0.79612058342458913</v>
      </c>
      <c r="BD34" s="50">
        <f>IFERROR((5.670373*10^-8*(BJ34+273.15)^4+((Annex!$B$5+Annex!$B$6)*(BJ34-O34)+Annex!$B$7*(BJ34-INDEX(BJ:BJ,IFERROR(MATCH($B34-Annex!$B$9/60,$B:$B),2)))/(60*($B34-INDEX($B:$B,IFERROR(MATCH($B34-Annex!$B$9/60,$B:$B),2)))))/Annex!$B$8)/1000,IF(Data!$B$2="",0,"-"))</f>
        <v>128.64576719916212</v>
      </c>
      <c r="BE34" s="50">
        <f>IFERROR((5.670373*10^-8*(BK34+273.15)^4+((Annex!$B$5+Annex!$B$6)*(BK34-R34)+Annex!$B$7*(BK34-INDEX(BK:BK,IFERROR(MATCH($B34-Annex!$B$9/60,$B:$B),2)))/(60*($B34-INDEX($B:$B,IFERROR(MATCH($B34-Annex!$B$9/60,$B:$B),2)))))/Annex!$B$8)/1000,IF(Data!$B$2="",0,"-"))</f>
        <v>0.51086357175507657</v>
      </c>
      <c r="BF34" s="50">
        <f>IFERROR((5.670373*10^-8*(BL34+273.15)^4+((Annex!$B$5+Annex!$B$6)*(BL34-U34)+Annex!$B$7*(BL34-INDEX(BL:BL,IFERROR(MATCH($B34-Annex!$B$9/60,$B:$B),2)))/(60*($B34-INDEX($B:$B,IFERROR(MATCH($B34-Annex!$B$9/60,$B:$B),2)))))/Annex!$B$8)/1000,IF(Data!$B$2="",0,"-"))</f>
        <v>15.918804704390896</v>
      </c>
      <c r="BG34" s="50">
        <f>IFERROR((5.670373*10^-8*(BM34+273.15)^4+((Annex!$B$5+Annex!$B$6)*(BM34-X34)+Annex!$B$7*(BM34-INDEX(BM:BM,IFERROR(MATCH($B34-Annex!$B$9/60,$B:$B),2)))/(60*($B34-INDEX($B:$B,IFERROR(MATCH($B34-Annex!$B$9/60,$B:$B),2)))))/Annex!$B$8)/1000,IF(Data!$B$2="",0,"-"))</f>
        <v>0.45137524618325353</v>
      </c>
      <c r="BH34" s="50">
        <f>IFERROR((5.670373*10^-8*(BN34+273.15)^4+((Annex!$B$5+Annex!$B$6)*(BN34-AA34)+Annex!$B$7*(BN34-INDEX(BN:BN,IFERROR(MATCH($B34-Annex!$B$9/60,$B:$B),2)))/(60*($B34-INDEX($B:$B,IFERROR(MATCH($B34-Annex!$B$9/60,$B:$B),2)))))/Annex!$B$8)/1000,IF(Data!$B$2="",0,"-"))</f>
        <v>0.44871409672432871</v>
      </c>
      <c r="BI34" s="20">
        <v>23.747</v>
      </c>
      <c r="BJ34" s="20">
        <v>459.1</v>
      </c>
      <c r="BK34" s="20">
        <v>21.477</v>
      </c>
      <c r="BL34" s="20">
        <v>256.971</v>
      </c>
      <c r="BM34" s="20">
        <v>20.661000000000001</v>
      </c>
      <c r="BN34" s="20">
        <v>20.908999999999999</v>
      </c>
    </row>
    <row r="35" spans="1:66" x14ac:dyDescent="0.3">
      <c r="A35" s="5">
        <v>34</v>
      </c>
      <c r="B35" s="19">
        <v>2.7838333358522505</v>
      </c>
      <c r="C35" s="20">
        <v>163.46234799999999</v>
      </c>
      <c r="D35" s="20">
        <v>165.18528599999999</v>
      </c>
      <c r="E35" s="20">
        <v>213.666674</v>
      </c>
      <c r="F35" s="49">
        <f>IFERROR(SUM(C35:E35),IF(Data!$B$2="",0,"-"))</f>
        <v>542.31430799999998</v>
      </c>
      <c r="G35" s="50">
        <f>IFERROR(F35-Annex!$B$10,IF(Data!$B$2="",0,"-"))</f>
        <v>115.70630799999998</v>
      </c>
      <c r="H35" s="50">
        <f>IFERROR(AVERAGE(INDEX(G:G,IFERROR(MATCH($B35-Annex!$B$12/60,$B:$B),2)):G35),IF(Data!$B$2="",0,"-"))</f>
        <v>115.91755050000002</v>
      </c>
      <c r="I35" s="50">
        <f>IFERROR(-14000*(G35-INDEX(G:G,IFERROR(MATCH($B35-Annex!$B$11/60,$B:$B),2)))/(60*($B35-INDEX($B:$B,IFERROR(MATCH($B35-Annex!$B$11/60,$B:$B),2)))),IF(Data!$B$2="",0,"-"))</f>
        <v>128.90464257106751</v>
      </c>
      <c r="J35" s="50">
        <f>IFERROR(-14000*(H35-INDEX(H:H,IFERROR(MATCH($B35-Annex!$B$13/60,$B:$B),2)))/(60*($B35-INDEX($B:$B,IFERROR(MATCH($B35-Annex!$B$13/60,$B:$B),2)))),IF(Data!$B$2="",0,"-"))</f>
        <v>113.33087438614403</v>
      </c>
      <c r="K35" s="20">
        <v>0.61785203799999999</v>
      </c>
      <c r="L35" s="20">
        <v>29.187999999999999</v>
      </c>
      <c r="M35" s="20">
        <v>9.8999999999999993E+37</v>
      </c>
      <c r="N35" s="20">
        <v>32.645000000000003</v>
      </c>
      <c r="O35" s="20">
        <v>268.10399999999998</v>
      </c>
      <c r="P35" s="20">
        <v>390.262</v>
      </c>
      <c r="Q35" s="20">
        <v>29.539000000000001</v>
      </c>
      <c r="R35" s="20">
        <v>23.59</v>
      </c>
      <c r="S35" s="20">
        <v>9.8999999999999993E+37</v>
      </c>
      <c r="T35" s="20">
        <v>25.466999999999999</v>
      </c>
      <c r="U35" s="20">
        <v>148.517</v>
      </c>
      <c r="V35" s="20">
        <v>9.8999999999999993E+37</v>
      </c>
      <c r="W35" s="20">
        <v>24.327000000000002</v>
      </c>
      <c r="X35" s="20">
        <v>20.748999999999999</v>
      </c>
      <c r="Y35" s="20">
        <v>1008.232</v>
      </c>
      <c r="Z35" s="20">
        <v>23.765000000000001</v>
      </c>
      <c r="AA35" s="20">
        <v>21.600999999999999</v>
      </c>
      <c r="AB35" s="20">
        <v>-11.773999999999999</v>
      </c>
      <c r="AC35" s="20">
        <v>22.571999999999999</v>
      </c>
      <c r="AD35" s="20">
        <v>-193.16900000000001</v>
      </c>
      <c r="AE35" s="20">
        <v>1026.7550000000001</v>
      </c>
      <c r="AF35" s="20">
        <v>1203.27</v>
      </c>
      <c r="AG35" s="20">
        <v>9.8999999999999993E+37</v>
      </c>
      <c r="AH35" s="50">
        <f>IFERROR(AVERAGE(INDEX(AL:AL,IFERROR(MATCH($B35-Annex!$B$4/60,$B:$B),2)):AL35),IF(Data!$B$2="",0,"-"))</f>
        <v>0.36762519822386425</v>
      </c>
      <c r="AI35" s="50">
        <f>IFERROR(AVERAGE(INDEX(AM:AM,IFERROR(MATCH($B35-Annex!$B$4/60,$B:$B),2)):AM35),IF(Data!$B$2="",0,"-"))</f>
        <v>-16.850063072933899</v>
      </c>
      <c r="AJ35" s="50">
        <f>IFERROR(AVERAGE(INDEX(AN:AN,IFERROR(MATCH($B35-Annex!$B$4/60,$B:$B),2)):AN35),IF(Data!$B$2="",0,"-"))</f>
        <v>0.4274804410159781</v>
      </c>
      <c r="AK35" s="50">
        <f>IFERROR(AVERAGE(INDEX(AO:AO,IFERROR(MATCH($B35-Annex!$B$4/60,$B:$B),2)):AO35),IF(Data!$B$2="",0,"-"))</f>
        <v>38.946994553282153</v>
      </c>
      <c r="AL35" s="50">
        <f>IFERROR((5.670373*10^-8*(AP35+273.15)^4+((Annex!$B$5+Annex!$B$6)*(AP35-L35)+Annex!$B$7*(AP35-INDEX(AP:AP,IFERROR(MATCH($B35-Annex!$B$9/60,$B:$B),2)))/(60*($B35-INDEX($B:$B,IFERROR(MATCH($B35-Annex!$B$9/60,$B:$B),2)))))/Annex!$B$8)/1000,IF(Data!$B$2="",0,"-"))</f>
        <v>0.3698699018517958</v>
      </c>
      <c r="AM35" s="50">
        <f>IFERROR((5.670373*10^-8*(AQ35+273.15)^4+((Annex!$B$5+Annex!$B$6)*(AQ35-O35)+Annex!$B$7*(AQ35-INDEX(AQ:AQ,IFERROR(MATCH($B35-Annex!$B$9/60,$B:$B),2)))/(60*($B35-INDEX($B:$B,IFERROR(MATCH($B35-Annex!$B$9/60,$B:$B),2)))))/Annex!$B$8)/1000,IF(Data!$B$2="",0,"-"))</f>
        <v>-197.45816684104764</v>
      </c>
      <c r="AN35" s="50">
        <f>IFERROR((5.670373*10^-8*(AR35+273.15)^4+((Annex!$B$5+Annex!$B$6)*(AR35-R35)+Annex!$B$7*(AR35-INDEX(AR:AR,IFERROR(MATCH($B35-Annex!$B$9/60,$B:$B),2)))/(60*($B35-INDEX($B:$B,IFERROR(MATCH($B35-Annex!$B$9/60,$B:$B),2)))))/Annex!$B$8)/1000,IF(Data!$B$2="",0,"-"))</f>
        <v>0.45100945364825284</v>
      </c>
      <c r="AO35" s="50">
        <f>IFERROR((5.670373*10^-8*(AS35+273.15)^4+((Annex!$B$5+Annex!$B$6)*(AS35-U35)+Annex!$B$7*(AS35-INDEX(AS:AS,IFERROR(MATCH($B35-Annex!$B$9/60,$B:$B),2)))/(60*($B35-INDEX($B:$B,IFERROR(MATCH($B35-Annex!$B$9/60,$B:$B),2)))))/Annex!$B$8)/1000,IF(Data!$B$2="",0,"-"))</f>
        <v>12.251160638465866</v>
      </c>
      <c r="AP35" s="20">
        <v>21.015000000000001</v>
      </c>
      <c r="AQ35" s="20">
        <v>1.292</v>
      </c>
      <c r="AR35" s="20">
        <v>21.050999999999998</v>
      </c>
      <c r="AS35" s="20">
        <v>313.20800000000003</v>
      </c>
      <c r="AT35" s="20">
        <v>19.507000000000001</v>
      </c>
      <c r="AU35" s="20">
        <v>21.512</v>
      </c>
      <c r="AV35" s="20">
        <v>20.748999999999999</v>
      </c>
      <c r="AW35" s="50">
        <f>IFERROR(AVERAGE(INDEX(BC:BC,IFERROR(MATCH($B35-Annex!$B$4/60,$B:$B),2)):BC35),IF(Data!$B$2="",0,"-"))</f>
        <v>0.74361520738701326</v>
      </c>
      <c r="AX35" s="50">
        <f>IFERROR(AVERAGE(INDEX(BD:BD,IFERROR(MATCH($B35-Annex!$B$4/60,$B:$B),2)):BD35),IF(Data!$B$2="",0,"-"))</f>
        <v>77.254340432312304</v>
      </c>
      <c r="AY35" s="50">
        <f>IFERROR(AVERAGE(INDEX(BE:BE,IFERROR(MATCH($B35-Annex!$B$4/60,$B:$B),2)):BE35),IF(Data!$B$2="",0,"-"))</f>
        <v>0.50627586700369709</v>
      </c>
      <c r="AZ35" s="50">
        <f>IFERROR(AVERAGE(INDEX(BF:BF,IFERROR(MATCH($B35-Annex!$B$4/60,$B:$B),2)):BF35),IF(Data!$B$2="",0,"-"))</f>
        <v>31.335127180175114</v>
      </c>
      <c r="BA35" s="50">
        <f>IFERROR(AVERAGE(INDEX(BG:BG,IFERROR(MATCH($B35-Annex!$B$4/60,$B:$B),2)):BG35),IF(Data!$B$2="",0,"-"))</f>
        <v>0.44595453475901387</v>
      </c>
      <c r="BB35" s="50">
        <f>IFERROR(AVERAGE(INDEX(BH:BH,IFERROR(MATCH($B35-Annex!$B$4/60,$B:$B),2)):BH35),IF(Data!$B$2="",0,"-"))</f>
        <v>0.45399789274794206</v>
      </c>
      <c r="BC35" s="50">
        <f>IFERROR((5.670373*10^-8*(BI35+273.15)^4+((Annex!$B$5+Annex!$B$6)*(BI35-L35)+Annex!$B$7*(BI35-INDEX(BI:BI,IFERROR(MATCH($B35-Annex!$B$9/60,$B:$B),2)))/(60*($B35-INDEX($B:$B,IFERROR(MATCH($B35-Annex!$B$9/60,$B:$B),2)))))/Annex!$B$8)/1000,IF(Data!$B$2="",0,"-"))</f>
        <v>0.86436656368331077</v>
      </c>
      <c r="BD35" s="50">
        <f>IFERROR((5.670373*10^-8*(BJ35+273.15)^4+((Annex!$B$5+Annex!$B$6)*(BJ35-O35)+Annex!$B$7*(BJ35-INDEX(BJ:BJ,IFERROR(MATCH($B35-Annex!$B$9/60,$B:$B),2)))/(60*($B35-INDEX($B:$B,IFERROR(MATCH($B35-Annex!$B$9/60,$B:$B),2)))))/Annex!$B$8)/1000,IF(Data!$B$2="",0,"-"))</f>
        <v>112.52124020434397</v>
      </c>
      <c r="BE35" s="50">
        <f>IFERROR((5.670373*10^-8*(BK35+273.15)^4+((Annex!$B$5+Annex!$B$6)*(BK35-R35)+Annex!$B$7*(BK35-INDEX(BK:BK,IFERROR(MATCH($B35-Annex!$B$9/60,$B:$B),2)))/(60*($B35-INDEX($B:$B,IFERROR(MATCH($B35-Annex!$B$9/60,$B:$B),2)))))/Annex!$B$8)/1000,IF(Data!$B$2="",0,"-"))</f>
        <v>0.57065216621928105</v>
      </c>
      <c r="BF35" s="50">
        <f>IFERROR((5.670373*10^-8*(BL35+273.15)^4+((Annex!$B$5+Annex!$B$6)*(BL35-U35)+Annex!$B$7*(BL35-INDEX(BL:BL,IFERROR(MATCH($B35-Annex!$B$9/60,$B:$B),2)))/(60*($B35-INDEX($B:$B,IFERROR(MATCH($B35-Annex!$B$9/60,$B:$B),2)))))/Annex!$B$8)/1000,IF(Data!$B$2="",0,"-"))</f>
        <v>140.58834031781373</v>
      </c>
      <c r="BG35" s="50">
        <f>IFERROR((5.670373*10^-8*(BM35+273.15)^4+((Annex!$B$5+Annex!$B$6)*(BM35-X35)+Annex!$B$7*(BM35-INDEX(BM:BM,IFERROR(MATCH($B35-Annex!$B$9/60,$B:$B),2)))/(60*($B35-INDEX($B:$B,IFERROR(MATCH($B35-Annex!$B$9/60,$B:$B),2)))))/Annex!$B$8)/1000,IF(Data!$B$2="",0,"-"))</f>
        <v>0.4866563864438328</v>
      </c>
      <c r="BH35" s="50">
        <f>IFERROR((5.670373*10^-8*(BN35+273.15)^4+((Annex!$B$5+Annex!$B$6)*(BN35-AA35)+Annex!$B$7*(BN35-INDEX(BN:BN,IFERROR(MATCH($B35-Annex!$B$9/60,$B:$B),2)))/(60*($B35-INDEX($B:$B,IFERROR(MATCH($B35-Annex!$B$9/60,$B:$B),2)))))/Annex!$B$8)/1000,IF(Data!$B$2="",0,"-"))</f>
        <v>0.49375452791226376</v>
      </c>
      <c r="BI35" s="20">
        <v>24.309000000000001</v>
      </c>
      <c r="BJ35" s="20">
        <v>479.476</v>
      </c>
      <c r="BK35" s="20">
        <v>21.69</v>
      </c>
      <c r="BL35" s="20">
        <v>382.34800000000001</v>
      </c>
      <c r="BM35" s="20">
        <v>20.713999999999999</v>
      </c>
      <c r="BN35" s="20">
        <v>20.98</v>
      </c>
    </row>
    <row r="36" spans="1:66" x14ac:dyDescent="0.3">
      <c r="A36" s="5">
        <v>35</v>
      </c>
      <c r="B36" s="19">
        <v>2.8681666706688702</v>
      </c>
      <c r="C36" s="20">
        <v>163.426547</v>
      </c>
      <c r="D36" s="20">
        <v>165.209722</v>
      </c>
      <c r="E36" s="20">
        <v>213.63733300000001</v>
      </c>
      <c r="F36" s="49">
        <f>IFERROR(SUM(C36:E36),IF(Data!$B$2="",0,"-"))</f>
        <v>542.27360199999998</v>
      </c>
      <c r="G36" s="50">
        <f>IFERROR(F36-Annex!$B$10,IF(Data!$B$2="",0,"-"))</f>
        <v>115.66560199999998</v>
      </c>
      <c r="H36" s="50">
        <f>IFERROR(AVERAGE(INDEX(G:G,IFERROR(MATCH($B36-Annex!$B$12/60,$B:$B),2)):G36),IF(Data!$B$2="",0,"-"))</f>
        <v>115.86919360000002</v>
      </c>
      <c r="I36" s="50">
        <f>IFERROR(-14000*(G36-INDEX(G:G,IFERROR(MATCH($B36-Annex!$B$11/60,$B:$B),2)))/(60*($B36-INDEX($B:$B,IFERROR(MATCH($B36-Annex!$B$11/60,$B:$B),2)))),IF(Data!$B$2="",0,"-"))</f>
        <v>126.07489732807026</v>
      </c>
      <c r="J36" s="50">
        <f>IFERROR(-14000*(H36-INDEX(H:H,IFERROR(MATCH($B36-Annex!$B$13/60,$B:$B),2)))/(60*($B36-INDEX($B:$B,IFERROR(MATCH($B36-Annex!$B$13/60,$B:$B),2)))),IF(Data!$B$2="",0,"-"))</f>
        <v>117.76065117164735</v>
      </c>
      <c r="K36" s="20">
        <v>0.61785203799999999</v>
      </c>
      <c r="L36" s="20">
        <v>30.521000000000001</v>
      </c>
      <c r="M36" s="20">
        <v>9.8999999999999993E+37</v>
      </c>
      <c r="N36" s="20">
        <v>34.136000000000003</v>
      </c>
      <c r="O36" s="20">
        <v>237.13900000000001</v>
      </c>
      <c r="P36" s="20">
        <v>1153.0219999999999</v>
      </c>
      <c r="Q36" s="20">
        <v>30.609000000000002</v>
      </c>
      <c r="R36" s="20">
        <v>23.957999999999998</v>
      </c>
      <c r="S36" s="20">
        <v>504.94299999999998</v>
      </c>
      <c r="T36" s="20">
        <v>26.169</v>
      </c>
      <c r="U36" s="20">
        <v>285.024</v>
      </c>
      <c r="V36" s="20">
        <v>320.75299999999999</v>
      </c>
      <c r="W36" s="20">
        <v>24.940999999999999</v>
      </c>
      <c r="X36" s="20">
        <v>20.873000000000001</v>
      </c>
      <c r="Y36" s="20">
        <v>777.80899999999997</v>
      </c>
      <c r="Z36" s="20">
        <v>24.256</v>
      </c>
      <c r="AA36" s="20">
        <v>21.814</v>
      </c>
      <c r="AB36" s="20">
        <v>-13.956</v>
      </c>
      <c r="AC36" s="20">
        <v>22.905000000000001</v>
      </c>
      <c r="AD36" s="20">
        <v>459.65199999999999</v>
      </c>
      <c r="AE36" s="20">
        <v>740.68799999999999</v>
      </c>
      <c r="AF36" s="20">
        <v>282.45800000000003</v>
      </c>
      <c r="AG36" s="20">
        <v>9.8999999999999993E+37</v>
      </c>
      <c r="AH36" s="50">
        <f>IFERROR(AVERAGE(INDEX(AL:AL,IFERROR(MATCH($B36-Annex!$B$4/60,$B:$B),2)):AL36),IF(Data!$B$2="",0,"-"))</f>
        <v>0.36933428282753422</v>
      </c>
      <c r="AI36" s="50">
        <f>IFERROR(AVERAGE(INDEX(AM:AM,IFERROR(MATCH($B36-Annex!$B$4/60,$B:$B),2)):AM36),IF(Data!$B$2="",0,"-"))</f>
        <v>-30.127253339156706</v>
      </c>
      <c r="AJ36" s="50">
        <f>IFERROR(AVERAGE(INDEX(AN:AN,IFERROR(MATCH($B36-Annex!$B$4/60,$B:$B),2)):AN36),IF(Data!$B$2="",0,"-"))</f>
        <v>0.43907730775473786</v>
      </c>
      <c r="AK36" s="50">
        <f>IFERROR(AVERAGE(INDEX(AO:AO,IFERROR(MATCH($B36-Annex!$B$4/60,$B:$B),2)):AO36),IF(Data!$B$2="",0,"-"))</f>
        <v>30.20322997850786</v>
      </c>
      <c r="AL36" s="50">
        <f>IFERROR((5.670373*10^-8*(AP36+273.15)^4+((Annex!$B$5+Annex!$B$6)*(AP36-L36)+Annex!$B$7*(AP36-INDEX(AP:AP,IFERROR(MATCH($B36-Annex!$B$9/60,$B:$B),2)))/(60*($B36-INDEX($B:$B,IFERROR(MATCH($B36-Annex!$B$9/60,$B:$B),2)))))/Annex!$B$8)/1000,IF(Data!$B$2="",0,"-"))</f>
        <v>0.37303602209912323</v>
      </c>
      <c r="AM36" s="50">
        <f>IFERROR((5.670373*10^-8*(AQ36+273.15)^4+((Annex!$B$5+Annex!$B$6)*(AQ36-O36)+Annex!$B$7*(AQ36-INDEX(AQ:AQ,IFERROR(MATCH($B36-Annex!$B$9/60,$B:$B),2)))/(60*($B36-INDEX($B:$B,IFERROR(MATCH($B36-Annex!$B$9/60,$B:$B),2)))))/Annex!$B$8)/1000,IF(Data!$B$2="",0,"-"))</f>
        <v>-87.092600351225698</v>
      </c>
      <c r="AN36" s="50">
        <f>IFERROR((5.670373*10^-8*(AR36+273.15)^4+((Annex!$B$5+Annex!$B$6)*(AR36-R36)+Annex!$B$7*(AR36-INDEX(AR:AR,IFERROR(MATCH($B36-Annex!$B$9/60,$B:$B),2)))/(60*($B36-INDEX($B:$B,IFERROR(MATCH($B36-Annex!$B$9/60,$B:$B),2)))))/Annex!$B$8)/1000,IF(Data!$B$2="",0,"-"))</f>
        <v>0.49206941932838349</v>
      </c>
      <c r="AO36" s="50">
        <f>IFERROR((5.670373*10^-8*(AS36+273.15)^4+((Annex!$B$5+Annex!$B$6)*(AS36-U36)+Annex!$B$7*(AS36-INDEX(AS:AS,IFERROR(MATCH($B36-Annex!$B$9/60,$B:$B),2)))/(60*($B36-INDEX($B:$B,IFERROR(MATCH($B36-Annex!$B$9/60,$B:$B),2)))))/Annex!$B$8)/1000,IF(Data!$B$2="",0,"-"))</f>
        <v>-3.116360696887269</v>
      </c>
      <c r="AP36" s="20">
        <v>21.193000000000001</v>
      </c>
      <c r="AQ36" s="20">
        <v>105.754</v>
      </c>
      <c r="AR36" s="20">
        <v>21.175000000000001</v>
      </c>
      <c r="AS36" s="20">
        <v>343.19799999999998</v>
      </c>
      <c r="AT36" s="20">
        <v>19.524999999999999</v>
      </c>
      <c r="AU36" s="20">
        <v>21.459</v>
      </c>
      <c r="AV36" s="20">
        <v>20.766999999999999</v>
      </c>
      <c r="AW36" s="50">
        <f>IFERROR(AVERAGE(INDEX(BC:BC,IFERROR(MATCH($B36-Annex!$B$4/60,$B:$B),2)):BC36),IF(Data!$B$2="",0,"-"))</f>
        <v>0.79021711031837238</v>
      </c>
      <c r="AX36" s="50">
        <f>IFERROR(AVERAGE(INDEX(BD:BD,IFERROR(MATCH($B36-Annex!$B$4/60,$B:$B),2)):BD36),IF(Data!$B$2="",0,"-"))</f>
        <v>88.452706703501505</v>
      </c>
      <c r="AY36" s="50">
        <f>IFERROR(AVERAGE(INDEX(BE:BE,IFERROR(MATCH($B36-Annex!$B$4/60,$B:$B),2)):BE36),IF(Data!$B$2="",0,"-"))</f>
        <v>0.51691142786842603</v>
      </c>
      <c r="AZ36" s="50">
        <f>IFERROR(AVERAGE(INDEX(BF:BF,IFERROR(MATCH($B36-Annex!$B$4/60,$B:$B),2)):BF36),IF(Data!$B$2="",0,"-"))</f>
        <v>33.737550209392616</v>
      </c>
      <c r="BA36" s="50">
        <f>IFERROR(AVERAGE(INDEX(BG:BG,IFERROR(MATCH($B36-Annex!$B$4/60,$B:$B),2)):BG36),IF(Data!$B$2="",0,"-"))</f>
        <v>0.45229628167197095</v>
      </c>
      <c r="BB36" s="50">
        <f>IFERROR(AVERAGE(INDEX(BH:BH,IFERROR(MATCH($B36-Annex!$B$4/60,$B:$B),2)):BH36),IF(Data!$B$2="",0,"-"))</f>
        <v>0.46273562551734876</v>
      </c>
      <c r="BC36" s="50">
        <f>IFERROR((5.670373*10^-8*(BI36+273.15)^4+((Annex!$B$5+Annex!$B$6)*(BI36-L36)+Annex!$B$7*(BI36-INDEX(BI:BI,IFERROR(MATCH($B36-Annex!$B$9/60,$B:$B),2)))/(60*($B36-INDEX($B:$B,IFERROR(MATCH($B36-Annex!$B$9/60,$B:$B),2)))))/Annex!$B$8)/1000,IF(Data!$B$2="",0,"-"))</f>
        <v>0.97261141221692149</v>
      </c>
      <c r="BD36" s="50">
        <f>IFERROR((5.670373*10^-8*(BJ36+273.15)^4+((Annex!$B$5+Annex!$B$6)*(BJ36-O36)+Annex!$B$7*(BJ36-INDEX(BJ:BJ,IFERROR(MATCH($B36-Annex!$B$9/60,$B:$B),2)))/(60*($B36-INDEX($B:$B,IFERROR(MATCH($B36-Annex!$B$9/60,$B:$B),2)))))/Annex!$B$8)/1000,IF(Data!$B$2="",0,"-"))</f>
        <v>20.937295831315737</v>
      </c>
      <c r="BE36" s="50">
        <f>IFERROR((5.670373*10^-8*(BK36+273.15)^4+((Annex!$B$5+Annex!$B$6)*(BK36-R36)+Annex!$B$7*(BK36-INDEX(BK:BK,IFERROR(MATCH($B36-Annex!$B$9/60,$B:$B),2)))/(60*($B36-INDEX($B:$B,IFERROR(MATCH($B36-Annex!$B$9/60,$B:$B),2)))))/Annex!$B$8)/1000,IF(Data!$B$2="",0,"-"))</f>
        <v>0.54662370886221845</v>
      </c>
      <c r="BF36" s="50">
        <f>IFERROR((5.670373*10^-8*(BL36+273.15)^4+((Annex!$B$5+Annex!$B$6)*(BL36-U36)+Annex!$B$7*(BL36-INDEX(BL:BL,IFERROR(MATCH($B36-Annex!$B$9/60,$B:$B),2)))/(60*($B36-INDEX($B:$B,IFERROR(MATCH($B36-Annex!$B$9/60,$B:$B),2)))))/Annex!$B$8)/1000,IF(Data!$B$2="",0,"-"))</f>
        <v>50.433483537263861</v>
      </c>
      <c r="BG36" s="50">
        <f>IFERROR((5.670373*10^-8*(BM36+273.15)^4+((Annex!$B$5+Annex!$B$6)*(BM36-X36)+Annex!$B$7*(BM36-INDEX(BM:BM,IFERROR(MATCH($B36-Annex!$B$9/60,$B:$B),2)))/(60*($B36-INDEX($B:$B,IFERROR(MATCH($B36-Annex!$B$9/60,$B:$B),2)))))/Annex!$B$8)/1000,IF(Data!$B$2="",0,"-"))</f>
        <v>0.48587269712774384</v>
      </c>
      <c r="BH36" s="50">
        <f>IFERROR((5.670373*10^-8*(BN36+273.15)^4+((Annex!$B$5+Annex!$B$6)*(BN36-AA36)+Annex!$B$7*(BN36-INDEX(BN:BN,IFERROR(MATCH($B36-Annex!$B$9/60,$B:$B),2)))/(60*($B36-INDEX($B:$B,IFERROR(MATCH($B36-Annex!$B$9/60,$B:$B),2)))))/Annex!$B$8)/1000,IF(Data!$B$2="",0,"-"))</f>
        <v>0.50081330019035963</v>
      </c>
      <c r="BI36" s="20">
        <v>24.992999999999999</v>
      </c>
      <c r="BJ36" s="20">
        <v>458.53199999999998</v>
      </c>
      <c r="BK36" s="20">
        <v>21.795999999999999</v>
      </c>
      <c r="BL36" s="20">
        <v>336.53500000000003</v>
      </c>
      <c r="BM36" s="20">
        <v>20.785</v>
      </c>
      <c r="BN36" s="20">
        <v>21.085999999999999</v>
      </c>
    </row>
    <row r="37" spans="1:66" x14ac:dyDescent="0.3">
      <c r="A37" s="5">
        <v>36</v>
      </c>
      <c r="B37" s="19">
        <v>2.9523333418183029</v>
      </c>
      <c r="C37" s="20">
        <v>163.34924599999999</v>
      </c>
      <c r="D37" s="20">
        <v>165.165739</v>
      </c>
      <c r="E37" s="20">
        <v>213.69193000000001</v>
      </c>
      <c r="F37" s="49">
        <f>IFERROR(SUM(C37:E37),IF(Data!$B$2="",0,"-"))</f>
        <v>542.20691499999998</v>
      </c>
      <c r="G37" s="50">
        <f>IFERROR(F37-Annex!$B$10,IF(Data!$B$2="",0,"-"))</f>
        <v>115.59891499999998</v>
      </c>
      <c r="H37" s="50">
        <f>IFERROR(AVERAGE(INDEX(G:G,IFERROR(MATCH($B37-Annex!$B$12/60,$B:$B),2)):G37),IF(Data!$B$2="",0,"-"))</f>
        <v>115.81726710000002</v>
      </c>
      <c r="I37" s="50">
        <f>IFERROR(-14000*(G37-INDEX(G:G,IFERROR(MATCH($B37-Annex!$B$11/60,$B:$B),2)))/(60*($B37-INDEX($B:$B,IFERROR(MATCH($B37-Annex!$B$11/60,$B:$B),2)))),IF(Data!$B$2="",0,"-"))</f>
        <v>125.68151331083747</v>
      </c>
      <c r="J37" s="50">
        <f>IFERROR(-14000*(H37-INDEX(H:H,IFERROR(MATCH($B37-Annex!$B$13/60,$B:$B),2)))/(60*($B37-INDEX($B:$B,IFERROR(MATCH($B37-Annex!$B$13/60,$B:$B),2)))),IF(Data!$B$2="",0,"-"))</f>
        <v>120.9376862246571</v>
      </c>
      <c r="K37" s="20">
        <v>0.65907705100000002</v>
      </c>
      <c r="L37" s="20">
        <v>32.6</v>
      </c>
      <c r="M37" s="20">
        <v>1189.932</v>
      </c>
      <c r="N37" s="20">
        <v>35.784999999999997</v>
      </c>
      <c r="O37" s="20">
        <v>249.768</v>
      </c>
      <c r="P37" s="20">
        <v>429.137</v>
      </c>
      <c r="Q37" s="20">
        <v>31.881</v>
      </c>
      <c r="R37" s="20">
        <v>24.65</v>
      </c>
      <c r="S37" s="20">
        <v>172.001</v>
      </c>
      <c r="T37" s="20">
        <v>26.879000000000001</v>
      </c>
      <c r="U37" s="20">
        <v>148.56100000000001</v>
      </c>
      <c r="V37" s="20">
        <v>762.726</v>
      </c>
      <c r="W37" s="20">
        <v>25.51</v>
      </c>
      <c r="X37" s="20">
        <v>20.988</v>
      </c>
      <c r="Y37" s="20">
        <v>-92.040999999999997</v>
      </c>
      <c r="Z37" s="20">
        <v>24.667999999999999</v>
      </c>
      <c r="AA37" s="20">
        <v>21.998999999999999</v>
      </c>
      <c r="AB37" s="20">
        <v>795.14700000000005</v>
      </c>
      <c r="AC37" s="20">
        <v>23.193999999999999</v>
      </c>
      <c r="AD37" s="20">
        <v>186.315</v>
      </c>
      <c r="AE37" s="20">
        <v>9.8999999999999993E+37</v>
      </c>
      <c r="AF37" s="20">
        <v>109.51900000000001</v>
      </c>
      <c r="AG37" s="20">
        <v>587.51300000000003</v>
      </c>
      <c r="AH37" s="50">
        <f>IFERROR(AVERAGE(INDEX(AL:AL,IFERROR(MATCH($B37-Annex!$B$4/60,$B:$B),2)):AL37),IF(Data!$B$2="",0,"-"))</f>
        <v>0.3597550542582309</v>
      </c>
      <c r="AI37" s="50">
        <f>IFERROR(AVERAGE(INDEX(AM:AM,IFERROR(MATCH($B37-Annex!$B$4/60,$B:$B),2)):AM37),IF(Data!$B$2="",0,"-"))</f>
        <v>-10.432908315124434</v>
      </c>
      <c r="AJ37" s="50">
        <f>IFERROR(AVERAGE(INDEX(AN:AN,IFERROR(MATCH($B37-Annex!$B$4/60,$B:$B),2)):AN37),IF(Data!$B$2="",0,"-"))</f>
        <v>0.43756798465195396</v>
      </c>
      <c r="AK37" s="50">
        <f>IFERROR(AVERAGE(INDEX(AO:AO,IFERROR(MATCH($B37-Annex!$B$4/60,$B:$B),2)):AO37),IF(Data!$B$2="",0,"-"))</f>
        <v>42.659862989457793</v>
      </c>
      <c r="AL37" s="50">
        <f>IFERROR((5.670373*10^-8*(AP37+273.15)^4+((Annex!$B$5+Annex!$B$6)*(AP37-L37)+Annex!$B$7*(AP37-INDEX(AP:AP,IFERROR(MATCH($B37-Annex!$B$9/60,$B:$B),2)))/(60*($B37-INDEX($B:$B,IFERROR(MATCH($B37-Annex!$B$9/60,$B:$B),2)))))/Annex!$B$8)/1000,IF(Data!$B$2="",0,"-"))</f>
        <v>0.34353653546810392</v>
      </c>
      <c r="AM37" s="50">
        <f>IFERROR((5.670373*10^-8*(AQ37+273.15)^4+((Annex!$B$5+Annex!$B$6)*(AQ37-O37)+Annex!$B$7*(AQ37-INDEX(AQ:AQ,IFERROR(MATCH($B37-Annex!$B$9/60,$B:$B),2)))/(60*($B37-INDEX($B:$B,IFERROR(MATCH($B37-Annex!$B$9/60,$B:$B),2)))))/Annex!$B$8)/1000,IF(Data!$B$2="",0,"-"))</f>
        <v>121.45478799771348</v>
      </c>
      <c r="AN37" s="50">
        <f>IFERROR((5.670373*10^-8*(AR37+273.15)^4+((Annex!$B$5+Annex!$B$6)*(AR37-R37)+Annex!$B$7*(AR37-INDEX(AR:AR,IFERROR(MATCH($B37-Annex!$B$9/60,$B:$B),2)))/(60*($B37-INDEX($B:$B,IFERROR(MATCH($B37-Annex!$B$9/60,$B:$B),2)))))/Annex!$B$8)/1000,IF(Data!$B$2="",0,"-"))</f>
        <v>0.44512637455731652</v>
      </c>
      <c r="AO37" s="50">
        <f>IFERROR((5.670373*10^-8*(AS37+273.15)^4+((Annex!$B$5+Annex!$B$6)*(AS37-U37)+Annex!$B$7*(AS37-INDEX(AS:AS,IFERROR(MATCH($B37-Annex!$B$9/60,$B:$B),2)))/(60*($B37-INDEX($B:$B,IFERROR(MATCH($B37-Annex!$B$9/60,$B:$B),2)))))/Annex!$B$8)/1000,IF(Data!$B$2="",0,"-"))</f>
        <v>-0.86559892777609182</v>
      </c>
      <c r="AP37" s="20">
        <v>21.343</v>
      </c>
      <c r="AQ37" s="20">
        <v>229.124</v>
      </c>
      <c r="AR37" s="20">
        <v>21.236000000000001</v>
      </c>
      <c r="AS37" s="20">
        <v>293.94799999999998</v>
      </c>
      <c r="AT37" s="20">
        <v>19.498000000000001</v>
      </c>
      <c r="AU37" s="20">
        <v>21.503</v>
      </c>
      <c r="AV37" s="20">
        <v>20.722000000000001</v>
      </c>
      <c r="AW37" s="50">
        <f>IFERROR(AVERAGE(INDEX(BC:BC,IFERROR(MATCH($B37-Annex!$B$4/60,$B:$B),2)):BC37),IF(Data!$B$2="",0,"-"))</f>
        <v>0.83672823387725537</v>
      </c>
      <c r="AX37" s="50">
        <f>IFERROR(AVERAGE(INDEX(BD:BD,IFERROR(MATCH($B37-Annex!$B$4/60,$B:$B),2)):BD37),IF(Data!$B$2="",0,"-"))</f>
        <v>80.886077738933622</v>
      </c>
      <c r="AY37" s="50">
        <f>IFERROR(AVERAGE(INDEX(BE:BE,IFERROR(MATCH($B37-Annex!$B$4/60,$B:$B),2)):BE37),IF(Data!$B$2="",0,"-"))</f>
        <v>0.52827051932189506</v>
      </c>
      <c r="AZ37" s="50">
        <f>IFERROR(AVERAGE(INDEX(BF:BF,IFERROR(MATCH($B37-Annex!$B$4/60,$B:$B),2)):BF37),IF(Data!$B$2="",0,"-"))</f>
        <v>12.697639711436249</v>
      </c>
      <c r="BA37" s="50">
        <f>IFERROR(AVERAGE(INDEX(BG:BG,IFERROR(MATCH($B37-Annex!$B$4/60,$B:$B),2)):BG37),IF(Data!$B$2="",0,"-"))</f>
        <v>0.45692355853693201</v>
      </c>
      <c r="BB37" s="50">
        <f>IFERROR(AVERAGE(INDEX(BH:BH,IFERROR(MATCH($B37-Annex!$B$4/60,$B:$B),2)):BH37),IF(Data!$B$2="",0,"-"))</f>
        <v>0.46365321003743054</v>
      </c>
      <c r="BC37" s="50">
        <f>IFERROR((5.670373*10^-8*(BI37+273.15)^4+((Annex!$B$5+Annex!$B$6)*(BI37-L37)+Annex!$B$7*(BI37-INDEX(BI:BI,IFERROR(MATCH($B37-Annex!$B$9/60,$B:$B),2)))/(60*($B37-INDEX($B:$B,IFERROR(MATCH($B37-Annex!$B$9/60,$B:$B),2)))))/Annex!$B$8)/1000,IF(Data!$B$2="",0,"-"))</f>
        <v>1.0018464505269054</v>
      </c>
      <c r="BD37" s="50">
        <f>IFERROR((5.670373*10^-8*(BJ37+273.15)^4+((Annex!$B$5+Annex!$B$6)*(BJ37-O37)+Annex!$B$7*(BJ37-INDEX(BJ:BJ,IFERROR(MATCH($B37-Annex!$B$9/60,$B:$B),2)))/(60*($B37-INDEX($B:$B,IFERROR(MATCH($B37-Annex!$B$9/60,$B:$B),2)))))/Annex!$B$8)/1000,IF(Data!$B$2="",0,"-"))</f>
        <v>-6.782942434698052</v>
      </c>
      <c r="BE37" s="50">
        <f>IFERROR((5.670373*10^-8*(BK37+273.15)^4+((Annex!$B$5+Annex!$B$6)*(BK37-R37)+Annex!$B$7*(BK37-INDEX(BK:BK,IFERROR(MATCH($B37-Annex!$B$9/60,$B:$B),2)))/(60*($B37-INDEX($B:$B,IFERROR(MATCH($B37-Annex!$B$9/60,$B:$B),2)))))/Annex!$B$8)/1000,IF(Data!$B$2="",0,"-"))</f>
        <v>0.57985630247876885</v>
      </c>
      <c r="BF37" s="50">
        <f>IFERROR((5.670373*10^-8*(BL37+273.15)^4+((Annex!$B$5+Annex!$B$6)*(BL37-U37)+Annex!$B$7*(BL37-INDEX(BL:BL,IFERROR(MATCH($B37-Annex!$B$9/60,$B:$B),2)))/(60*($B37-INDEX($B:$B,IFERROR(MATCH($B37-Annex!$B$9/60,$B:$B),2)))))/Annex!$B$8)/1000,IF(Data!$B$2="",0,"-"))</f>
        <v>-93.060691078938859</v>
      </c>
      <c r="BG37" s="50">
        <f>IFERROR((5.670373*10^-8*(BM37+273.15)^4+((Annex!$B$5+Annex!$B$6)*(BM37-X37)+Annex!$B$7*(BM37-INDEX(BM:BM,IFERROR(MATCH($B37-Annex!$B$9/60,$B:$B),2)))/(60*($B37-INDEX($B:$B,IFERROR(MATCH($B37-Annex!$B$9/60,$B:$B),2)))))/Annex!$B$8)/1000,IF(Data!$B$2="",0,"-"))</f>
        <v>0.4988277645074311</v>
      </c>
      <c r="BH37" s="50">
        <f>IFERROR((5.670373*10^-8*(BN37+273.15)^4+((Annex!$B$5+Annex!$B$6)*(BN37-AA37)+Annex!$B$7*(BN37-INDEX(BN:BN,IFERROR(MATCH($B37-Annex!$B$9/60,$B:$B),2)))/(60*($B37-INDEX($B:$B,IFERROR(MATCH($B37-Annex!$B$9/60,$B:$B),2)))))/Annex!$B$8)/1000,IF(Data!$B$2="",0,"-"))</f>
        <v>0.46388833752965086</v>
      </c>
      <c r="BI37" s="20">
        <v>25.667999999999999</v>
      </c>
      <c r="BJ37" s="20">
        <v>431.59899999999999</v>
      </c>
      <c r="BK37" s="20">
        <v>22.088000000000001</v>
      </c>
      <c r="BL37" s="20">
        <v>195.81100000000001</v>
      </c>
      <c r="BM37" s="20">
        <v>20.864000000000001</v>
      </c>
      <c r="BN37" s="20">
        <v>21.094000000000001</v>
      </c>
    </row>
    <row r="38" spans="1:66" x14ac:dyDescent="0.3">
      <c r="A38" s="5">
        <v>37</v>
      </c>
      <c r="B38" s="19">
        <v>3.0360000010114163</v>
      </c>
      <c r="C38" s="20">
        <v>163.32565700000001</v>
      </c>
      <c r="D38" s="20">
        <v>165.151081</v>
      </c>
      <c r="E38" s="20">
        <v>213.666674</v>
      </c>
      <c r="F38" s="49">
        <f>IFERROR(SUM(C38:E38),IF(Data!$B$2="",0,"-"))</f>
        <v>542.14341200000001</v>
      </c>
      <c r="G38" s="50">
        <f>IFERROR(F38-Annex!$B$10,IF(Data!$B$2="",0,"-"))</f>
        <v>115.53541200000001</v>
      </c>
      <c r="H38" s="50">
        <f>IFERROR(AVERAGE(INDEX(G:G,IFERROR(MATCH($B38-Annex!$B$12/60,$B:$B),2)):G38),IF(Data!$B$2="",0,"-"))</f>
        <v>115.77551190000001</v>
      </c>
      <c r="I38" s="50">
        <f>IFERROR(-14000*(G38-INDEX(G:G,IFERROR(MATCH($B38-Annex!$B$11/60,$B:$B),2)))/(60*($B38-INDEX($B:$B,IFERROR(MATCH($B38-Annex!$B$11/60,$B:$B),2)))),IF(Data!$B$2="",0,"-"))</f>
        <v>141.46568964058349</v>
      </c>
      <c r="J38" s="50">
        <f>IFERROR(-14000*(H38-INDEX(H:H,IFERROR(MATCH($B38-Annex!$B$13/60,$B:$B),2)))/(60*($B38-INDEX($B:$B,IFERROR(MATCH($B38-Annex!$B$13/60,$B:$B),2)))),IF(Data!$B$2="",0,"-"))</f>
        <v>124.19258788720784</v>
      </c>
      <c r="K38" s="20">
        <v>0.74152707699999998</v>
      </c>
      <c r="L38" s="20">
        <v>34.32</v>
      </c>
      <c r="M38" s="20">
        <v>258.37200000000001</v>
      </c>
      <c r="N38" s="20">
        <v>37.484999999999999</v>
      </c>
      <c r="O38" s="20">
        <v>148.56100000000001</v>
      </c>
      <c r="P38" s="20">
        <v>832.17399999999998</v>
      </c>
      <c r="Q38" s="20">
        <v>33.143999999999998</v>
      </c>
      <c r="R38" s="20">
        <v>25.141999999999999</v>
      </c>
      <c r="S38" s="20">
        <v>9.8999999999999993E+37</v>
      </c>
      <c r="T38" s="20">
        <v>27.669</v>
      </c>
      <c r="U38" s="20">
        <v>83.242999999999995</v>
      </c>
      <c r="V38" s="20">
        <v>907.1</v>
      </c>
      <c r="W38" s="20">
        <v>26.071999999999999</v>
      </c>
      <c r="X38" s="20">
        <v>21.094000000000001</v>
      </c>
      <c r="Y38" s="20">
        <v>122.23099999999999</v>
      </c>
      <c r="Z38" s="20">
        <v>25.177</v>
      </c>
      <c r="AA38" s="20">
        <v>22.263999999999999</v>
      </c>
      <c r="AB38" s="20">
        <v>16.588000000000001</v>
      </c>
      <c r="AC38" s="20">
        <v>23.545000000000002</v>
      </c>
      <c r="AD38" s="20">
        <v>819.17399999999998</v>
      </c>
      <c r="AE38" s="20">
        <v>-83.245000000000005</v>
      </c>
      <c r="AF38" s="20">
        <v>9.8999999999999993E+37</v>
      </c>
      <c r="AG38" s="20">
        <v>-74.302000000000007</v>
      </c>
      <c r="AH38" s="50">
        <f>IFERROR(AVERAGE(INDEX(AL:AL,IFERROR(MATCH($B38-Annex!$B$4/60,$B:$B),2)):AL38),IF(Data!$B$2="",0,"-"))</f>
        <v>0.34635745011231223</v>
      </c>
      <c r="AI38" s="50">
        <f>IFERROR(AVERAGE(INDEX(AM:AM,IFERROR(MATCH($B38-Annex!$B$4/60,$B:$B),2)):AM38),IF(Data!$B$2="",0,"-"))</f>
        <v>-5.3993060121498706</v>
      </c>
      <c r="AJ38" s="50">
        <f>IFERROR(AVERAGE(INDEX(AN:AN,IFERROR(MATCH($B38-Annex!$B$4/60,$B:$B),2)):AN38),IF(Data!$B$2="",0,"-"))</f>
        <v>0.43424900512654768</v>
      </c>
      <c r="AK38" s="50">
        <f>IFERROR(AVERAGE(INDEX(AO:AO,IFERROR(MATCH($B38-Annex!$B$4/60,$B:$B),2)):AO38),IF(Data!$B$2="",0,"-"))</f>
        <v>22.991996654256845</v>
      </c>
      <c r="AL38" s="50">
        <f>IFERROR((5.670373*10^-8*(AP38+273.15)^4+((Annex!$B$5+Annex!$B$6)*(AP38-L38)+Annex!$B$7*(AP38-INDEX(AP:AP,IFERROR(MATCH($B38-Annex!$B$9/60,$B:$B),2)))/(60*($B38-INDEX($B:$B,IFERROR(MATCH($B38-Annex!$B$9/60,$B:$B),2)))))/Annex!$B$8)/1000,IF(Data!$B$2="",0,"-"))</f>
        <v>0.30065642493167499</v>
      </c>
      <c r="AM38" s="50">
        <f>IFERROR((5.670373*10^-8*(AQ38+273.15)^4+((Annex!$B$5+Annex!$B$6)*(AQ38-O38)+Annex!$B$7*(AQ38-INDEX(AQ:AQ,IFERROR(MATCH($B38-Annex!$B$9/60,$B:$B),2)))/(60*($B38-INDEX($B:$B,IFERROR(MATCH($B38-Annex!$B$9/60,$B:$B),2)))))/Annex!$B$8)/1000,IF(Data!$B$2="",0,"-"))</f>
        <v>57.82127540417585</v>
      </c>
      <c r="AN38" s="50">
        <f>IFERROR((5.670373*10^-8*(AR38+273.15)^4+((Annex!$B$5+Annex!$B$6)*(AR38-R38)+Annex!$B$7*(AR38-INDEX(AR:AR,IFERROR(MATCH($B38-Annex!$B$9/60,$B:$B),2)))/(60*($B38-INDEX($B:$B,IFERROR(MATCH($B38-Annex!$B$9/60,$B:$B),2)))))/Annex!$B$8)/1000,IF(Data!$B$2="",0,"-"))</f>
        <v>0.39947100468985414</v>
      </c>
      <c r="AO38" s="50">
        <f>IFERROR((5.670373*10^-8*(AS38+273.15)^4+((Annex!$B$5+Annex!$B$6)*(AS38-U38)+Annex!$B$7*(AS38-INDEX(AS:AS,IFERROR(MATCH($B38-Annex!$B$9/60,$B:$B),2)))/(60*($B38-INDEX($B:$B,IFERROR(MATCH($B38-Annex!$B$9/60,$B:$B),2)))))/Annex!$B$8)/1000,IF(Data!$B$2="",0,"-"))</f>
        <v>-162.28433413789136</v>
      </c>
      <c r="AP38" s="20">
        <v>21.503</v>
      </c>
      <c r="AQ38" s="20">
        <v>208.244</v>
      </c>
      <c r="AR38" s="20">
        <v>21.29</v>
      </c>
      <c r="AS38" s="20">
        <v>33.127000000000002</v>
      </c>
      <c r="AT38" s="20">
        <v>19.550999999999998</v>
      </c>
      <c r="AU38" s="20">
        <v>21.449000000000002</v>
      </c>
      <c r="AV38" s="20">
        <v>20.74</v>
      </c>
      <c r="AW38" s="50">
        <f>IFERROR(AVERAGE(INDEX(BC:BC,IFERROR(MATCH($B38-Annex!$B$4/60,$B:$B),2)):BC38),IF(Data!$B$2="",0,"-"))</f>
        <v>0.88553933063406354</v>
      </c>
      <c r="AX38" s="50">
        <f>IFERROR(AVERAGE(INDEX(BD:BD,IFERROR(MATCH($B38-Annex!$B$4/60,$B:$B),2)):BD38),IF(Data!$B$2="",0,"-"))</f>
        <v>62.269117440076954</v>
      </c>
      <c r="AY38" s="50">
        <f>IFERROR(AVERAGE(INDEX(BE:BE,IFERROR(MATCH($B38-Annex!$B$4/60,$B:$B),2)):BE38),IF(Data!$B$2="",0,"-"))</f>
        <v>0.54723552984679025</v>
      </c>
      <c r="AZ38" s="50">
        <f>IFERROR(AVERAGE(INDEX(BF:BF,IFERROR(MATCH($B38-Annex!$B$4/60,$B:$B),2)):BF38),IF(Data!$B$2="",0,"-"))</f>
        <v>-0.99858330917986493</v>
      </c>
      <c r="BA38" s="50">
        <f>IFERROR(AVERAGE(INDEX(BG:BG,IFERROR(MATCH($B38-Annex!$B$4/60,$B:$B),2)):BG38),IF(Data!$B$2="",0,"-"))</f>
        <v>0.4629821977328093</v>
      </c>
      <c r="BB38" s="50">
        <f>IFERROR(AVERAGE(INDEX(BH:BH,IFERROR(MATCH($B38-Annex!$B$4/60,$B:$B),2)):BH38),IF(Data!$B$2="",0,"-"))</f>
        <v>0.4604213071555936</v>
      </c>
      <c r="BC38" s="50">
        <f>IFERROR((5.670373*10^-8*(BI38+273.15)^4+((Annex!$B$5+Annex!$B$6)*(BI38-L38)+Annex!$B$7*(BI38-INDEX(BI:BI,IFERROR(MATCH($B38-Annex!$B$9/60,$B:$B),2)))/(60*($B38-INDEX($B:$B,IFERROR(MATCH($B38-Annex!$B$9/60,$B:$B),2)))))/Annex!$B$8)/1000,IF(Data!$B$2="",0,"-"))</f>
        <v>1.0630361765820862</v>
      </c>
      <c r="BD38" s="50">
        <f>IFERROR((5.670373*10^-8*(BJ38+273.15)^4+((Annex!$B$5+Annex!$B$6)*(BJ38-O38)+Annex!$B$7*(BJ38-INDEX(BJ:BJ,IFERROR(MATCH($B38-Annex!$B$9/60,$B:$B),2)))/(60*($B38-INDEX($B:$B,IFERROR(MATCH($B38-Annex!$B$9/60,$B:$B),2)))))/Annex!$B$8)/1000,IF(Data!$B$2="",0,"-"))</f>
        <v>-14.85056511490955</v>
      </c>
      <c r="BE38" s="50">
        <f>IFERROR((5.670373*10^-8*(BK38+273.15)^4+((Annex!$B$5+Annex!$B$6)*(BK38-R38)+Annex!$B$7*(BK38-INDEX(BK:BK,IFERROR(MATCH($B38-Annex!$B$9/60,$B:$B),2)))/(60*($B38-INDEX($B:$B,IFERROR(MATCH($B38-Annex!$B$9/60,$B:$B),2)))))/Annex!$B$8)/1000,IF(Data!$B$2="",0,"-"))</f>
        <v>0.63967441517451584</v>
      </c>
      <c r="BF38" s="50">
        <f>IFERROR((5.670373*10^-8*(BL38+273.15)^4+((Annex!$B$5+Annex!$B$6)*(BL38-U38)+Annex!$B$7*(BL38-INDEX(BL:BL,IFERROR(MATCH($B38-Annex!$B$9/60,$B:$B),2)))/(60*($B38-INDEX($B:$B,IFERROR(MATCH($B38-Annex!$B$9/60,$B:$B),2)))))/Annex!$B$8)/1000,IF(Data!$B$2="",0,"-"))</f>
        <v>-50.744476484879137</v>
      </c>
      <c r="BG38" s="50">
        <f>IFERROR((5.670373*10^-8*(BM38+273.15)^4+((Annex!$B$5+Annex!$B$6)*(BM38-X38)+Annex!$B$7*(BM38-INDEX(BM:BM,IFERROR(MATCH($B38-Annex!$B$9/60,$B:$B),2)))/(60*($B38-INDEX($B:$B,IFERROR(MATCH($B38-Annex!$B$9/60,$B:$B),2)))))/Annex!$B$8)/1000,IF(Data!$B$2="",0,"-"))</f>
        <v>0.48886597649047042</v>
      </c>
      <c r="BH38" s="50">
        <f>IFERROR((5.670373*10^-8*(BN38+273.15)^4+((Annex!$B$5+Annex!$B$6)*(BN38-AA38)+Annex!$B$7*(BN38-INDEX(BN:BN,IFERROR(MATCH($B38-Annex!$B$9/60,$B:$B),2)))/(60*($B38-INDEX($B:$B,IFERROR(MATCH($B38-Annex!$B$9/60,$B:$B),2)))))/Annex!$B$8)/1000,IF(Data!$B$2="",0,"-"))</f>
        <v>0.44192162295603232</v>
      </c>
      <c r="BI38" s="20">
        <v>26.492999999999999</v>
      </c>
      <c r="BJ38" s="20">
        <v>397.33100000000002</v>
      </c>
      <c r="BK38" s="20">
        <v>22.315999999999999</v>
      </c>
      <c r="BL38" s="20">
        <v>226.26400000000001</v>
      </c>
      <c r="BM38" s="20">
        <v>20.917000000000002</v>
      </c>
      <c r="BN38" s="20">
        <v>21.164999999999999</v>
      </c>
    </row>
    <row r="39" spans="1:66" x14ac:dyDescent="0.3">
      <c r="A39" s="5">
        <v>38</v>
      </c>
      <c r="B39" s="19">
        <v>3.1228333327453583</v>
      </c>
      <c r="C39" s="20">
        <v>163.34274400000001</v>
      </c>
      <c r="D39" s="20">
        <v>165.17144300000001</v>
      </c>
      <c r="E39" s="20">
        <v>213.639779</v>
      </c>
      <c r="F39" s="49">
        <f>IFERROR(SUM(C39:E39),IF(Data!$B$2="",0,"-"))</f>
        <v>542.15396599999997</v>
      </c>
      <c r="G39" s="50">
        <f>IFERROR(F39-Annex!$B$10,IF(Data!$B$2="",0,"-"))</f>
        <v>115.54596599999996</v>
      </c>
      <c r="H39" s="50">
        <f>IFERROR(AVERAGE(INDEX(G:G,IFERROR(MATCH($B39-Annex!$B$12/60,$B:$B),2)):G39),IF(Data!$B$2="",0,"-"))</f>
        <v>115.7258523</v>
      </c>
      <c r="I39" s="50">
        <f>IFERROR(-14000*(G39-INDEX(G:G,IFERROR(MATCH($B39-Annex!$B$11/60,$B:$B),2)))/(60*($B39-INDEX($B:$B,IFERROR(MATCH($B39-Annex!$B$11/60,$B:$B),2)))),IF(Data!$B$2="",0,"-"))</f>
        <v>131.82484878572424</v>
      </c>
      <c r="J39" s="50">
        <f>IFERROR(-14000*(H39-INDEX(H:H,IFERROR(MATCH($B39-Annex!$B$13/60,$B:$B),2)))/(60*($B39-INDEX($B:$B,IFERROR(MATCH($B39-Annex!$B$13/60,$B:$B),2)))),IF(Data!$B$2="",0,"-"))</f>
        <v>126.67225827976864</v>
      </c>
      <c r="K39" s="20">
        <v>0.65907705100000002</v>
      </c>
      <c r="L39" s="20">
        <v>36.262999999999998</v>
      </c>
      <c r="M39" s="20">
        <v>1061.0360000000001</v>
      </c>
      <c r="N39" s="20">
        <v>39.698</v>
      </c>
      <c r="O39" s="20">
        <v>169.16900000000001</v>
      </c>
      <c r="P39" s="20">
        <v>9.8999999999999993E+37</v>
      </c>
      <c r="Q39" s="20">
        <v>34.645000000000003</v>
      </c>
      <c r="R39" s="20">
        <v>25.748000000000001</v>
      </c>
      <c r="S39" s="20">
        <v>701.20899999999995</v>
      </c>
      <c r="T39" s="20">
        <v>28.696000000000002</v>
      </c>
      <c r="U39" s="20">
        <v>213.292</v>
      </c>
      <c r="V39" s="20">
        <v>-4.806</v>
      </c>
      <c r="W39" s="20">
        <v>26.853999999999999</v>
      </c>
      <c r="X39" s="20">
        <v>21.263999999999999</v>
      </c>
      <c r="Y39" s="20">
        <v>153.25399999999999</v>
      </c>
      <c r="Z39" s="20">
        <v>25.835999999999999</v>
      </c>
      <c r="AA39" s="20">
        <v>22.518999999999998</v>
      </c>
      <c r="AB39" s="20">
        <v>810.37800000000004</v>
      </c>
      <c r="AC39" s="20">
        <v>23.940999999999999</v>
      </c>
      <c r="AD39" s="20">
        <v>9.8999999999999993E+37</v>
      </c>
      <c r="AE39" s="20">
        <v>-169.39400000000001</v>
      </c>
      <c r="AF39" s="20">
        <v>789.76700000000005</v>
      </c>
      <c r="AG39" s="20">
        <v>669.49199999999996</v>
      </c>
      <c r="AH39" s="50">
        <f>IFERROR(AVERAGE(INDEX(AL:AL,IFERROR(MATCH($B39-Annex!$B$4/60,$B:$B),2)):AL39),IF(Data!$B$2="",0,"-"))</f>
        <v>0.33418257315409117</v>
      </c>
      <c r="AI39" s="50">
        <f>IFERROR(AVERAGE(INDEX(AM:AM,IFERROR(MATCH($B39-Annex!$B$4/60,$B:$B),2)):AM39),IF(Data!$B$2="",0,"-"))</f>
        <v>12.843220509045548</v>
      </c>
      <c r="AJ39" s="50">
        <f>IFERROR(AVERAGE(INDEX(AN:AN,IFERROR(MATCH($B39-Annex!$B$4/60,$B:$B),2)):AN39),IF(Data!$B$2="",0,"-"))</f>
        <v>0.43808044880126917</v>
      </c>
      <c r="AK39" s="50">
        <f>IFERROR(AVERAGE(INDEX(AO:AO,IFERROR(MATCH($B39-Annex!$B$4/60,$B:$B),2)):AO39),IF(Data!$B$2="",0,"-"))</f>
        <v>21.250905739306621</v>
      </c>
      <c r="AL39" s="50">
        <f>IFERROR((5.670373*10^-8*(AP39+273.15)^4+((Annex!$B$5+Annex!$B$6)*(AP39-L39)+Annex!$B$7*(AP39-INDEX(AP:AP,IFERROR(MATCH($B39-Annex!$B$9/60,$B:$B),2)))/(60*($B39-INDEX($B:$B,IFERROR(MATCH($B39-Annex!$B$9/60,$B:$B),2)))))/Annex!$B$8)/1000,IF(Data!$B$2="",0,"-"))</f>
        <v>0.28789869178427124</v>
      </c>
      <c r="AM39" s="50">
        <f>IFERROR((5.670373*10^-8*(AQ39+273.15)^4+((Annex!$B$5+Annex!$B$6)*(AQ39-O39)+Annex!$B$7*(AQ39-INDEX(AQ:AQ,IFERROR(MATCH($B39-Annex!$B$9/60,$B:$B),2)))/(60*($B39-INDEX($B:$B,IFERROR(MATCH($B39-Annex!$B$9/60,$B:$B),2)))))/Annex!$B$8)/1000,IF(Data!$B$2="",0,"-"))</f>
        <v>97.425156272806987</v>
      </c>
      <c r="AN39" s="50">
        <f>IFERROR((5.670373*10^-8*(AR39+273.15)^4+((Annex!$B$5+Annex!$B$6)*(AR39-R39)+Annex!$B$7*(AR39-INDEX(AR:AR,IFERROR(MATCH($B39-Annex!$B$9/60,$B:$B),2)))/(60*($B39-INDEX($B:$B,IFERROR(MATCH($B39-Annex!$B$9/60,$B:$B),2)))))/Annex!$B$8)/1000,IF(Data!$B$2="",0,"-"))</f>
        <v>0.41640610866595346</v>
      </c>
      <c r="AO39" s="50">
        <f>IFERROR((5.670373*10^-8*(AS39+273.15)^4+((Annex!$B$5+Annex!$B$6)*(AS39-U39)+Annex!$B$7*(AS39-INDEX(AS:AS,IFERROR(MATCH($B39-Annex!$B$9/60,$B:$B),2)))/(60*($B39-INDEX($B:$B,IFERROR(MATCH($B39-Annex!$B$9/60,$B:$B),2)))))/Annex!$B$8)/1000,IF(Data!$B$2="",0,"-"))</f>
        <v>3.4404329029333178</v>
      </c>
      <c r="AP39" s="20">
        <v>21.707000000000001</v>
      </c>
      <c r="AQ39" s="20">
        <v>388.22</v>
      </c>
      <c r="AR39" s="20">
        <v>21.405999999999999</v>
      </c>
      <c r="AS39" s="20">
        <v>286.59199999999998</v>
      </c>
      <c r="AT39" s="20">
        <v>19.542999999999999</v>
      </c>
      <c r="AU39" s="20">
        <v>21.477</v>
      </c>
      <c r="AV39" s="20">
        <v>20.731000000000002</v>
      </c>
      <c r="AW39" s="50">
        <f>IFERROR(AVERAGE(INDEX(BC:BC,IFERROR(MATCH($B39-Annex!$B$4/60,$B:$B),2)):BC39),IF(Data!$B$2="",0,"-"))</f>
        <v>0.95164541675767667</v>
      </c>
      <c r="AX39" s="50">
        <f>IFERROR(AVERAGE(INDEX(BD:BD,IFERROR(MATCH($B39-Annex!$B$4/60,$B:$B),2)):BD39),IF(Data!$B$2="",0,"-"))</f>
        <v>41.745203548613667</v>
      </c>
      <c r="AY39" s="50">
        <f>IFERROR(AVERAGE(INDEX(BE:BE,IFERROR(MATCH($B39-Annex!$B$4/60,$B:$B),2)):BE39),IF(Data!$B$2="",0,"-"))</f>
        <v>0.57198731539395475</v>
      </c>
      <c r="AZ39" s="50">
        <f>IFERROR(AVERAGE(INDEX(BF:BF,IFERROR(MATCH($B39-Annex!$B$4/60,$B:$B),2)):BF39),IF(Data!$B$2="",0,"-"))</f>
        <v>-7.0744146060410937</v>
      </c>
      <c r="BA39" s="50">
        <f>IFERROR(AVERAGE(INDEX(BG:BG,IFERROR(MATCH($B39-Annex!$B$4/60,$B:$B),2)):BG39),IF(Data!$B$2="",0,"-"))</f>
        <v>0.46927005984733122</v>
      </c>
      <c r="BB39" s="50">
        <f>IFERROR(AVERAGE(INDEX(BH:BH,IFERROR(MATCH($B39-Annex!$B$4/60,$B:$B),2)):BH39),IF(Data!$B$2="",0,"-"))</f>
        <v>0.46498164395895075</v>
      </c>
      <c r="BC39" s="50">
        <f>IFERROR((5.670373*10^-8*(BI39+273.15)^4+((Annex!$B$5+Annex!$B$6)*(BI39-L39)+Annex!$B$7*(BI39-INDEX(BI:BI,IFERROR(MATCH($B39-Annex!$B$9/60,$B:$B),2)))/(60*($B39-INDEX($B:$B,IFERROR(MATCH($B39-Annex!$B$9/60,$B:$B),2)))))/Annex!$B$8)/1000,IF(Data!$B$2="",0,"-"))</f>
        <v>1.1981743744762463</v>
      </c>
      <c r="BD39" s="50">
        <f>IFERROR((5.670373*10^-8*(BJ39+273.15)^4+((Annex!$B$5+Annex!$B$6)*(BJ39-O39)+Annex!$B$7*(BJ39-INDEX(BJ:BJ,IFERROR(MATCH($B39-Annex!$B$9/60,$B:$B),2)))/(60*($B39-INDEX($B:$B,IFERROR(MATCH($B39-Annex!$B$9/60,$B:$B),2)))))/Annex!$B$8)/1000,IF(Data!$B$2="",0,"-"))</f>
        <v>-35.508083185331401</v>
      </c>
      <c r="BE39" s="50">
        <f>IFERROR((5.670373*10^-8*(BK39+273.15)^4+((Annex!$B$5+Annex!$B$6)*(BK39-R39)+Annex!$B$7*(BK39-INDEX(BK:BK,IFERROR(MATCH($B39-Annex!$B$9/60,$B:$B),2)))/(60*($B39-INDEX($B:$B,IFERROR(MATCH($B39-Annex!$B$9/60,$B:$B),2)))))/Annex!$B$8)/1000,IF(Data!$B$2="",0,"-"))</f>
        <v>0.66744827977670373</v>
      </c>
      <c r="BF39" s="50">
        <f>IFERROR((5.670373*10^-8*(BL39+273.15)^4+((Annex!$B$5+Annex!$B$6)*(BL39-U39)+Annex!$B$7*(BL39-INDEX(BL:BL,IFERROR(MATCH($B39-Annex!$B$9/60,$B:$B),2)))/(60*($B39-INDEX($B:$B,IFERROR(MATCH($B39-Annex!$B$9/60,$B:$B),2)))))/Annex!$B$8)/1000,IF(Data!$B$2="",0,"-"))</f>
        <v>-12.840263951518466</v>
      </c>
      <c r="BG39" s="50">
        <f>IFERROR((5.670373*10^-8*(BM39+273.15)^4+((Annex!$B$5+Annex!$B$6)*(BM39-X39)+Annex!$B$7*(BM39-INDEX(BM:BM,IFERROR(MATCH($B39-Annex!$B$9/60,$B:$B),2)))/(60*($B39-INDEX($B:$B,IFERROR(MATCH($B39-Annex!$B$9/60,$B:$B),2)))))/Annex!$B$8)/1000,IF(Data!$B$2="",0,"-"))</f>
        <v>0.47753448656428077</v>
      </c>
      <c r="BH39" s="50">
        <f>IFERROR((5.670373*10^-8*(BN39+273.15)^4+((Annex!$B$5+Annex!$B$6)*(BN39-AA39)+Annex!$B$7*(BN39-INDEX(BN:BN,IFERROR(MATCH($B39-Annex!$B$9/60,$B:$B),2)))/(60*($B39-INDEX($B:$B,IFERROR(MATCH($B39-Annex!$B$9/60,$B:$B),2)))))/Annex!$B$8)/1000,IF(Data!$B$2="",0,"-"))</f>
        <v>0.48504108287631548</v>
      </c>
      <c r="BI39" s="20">
        <v>27.484999999999999</v>
      </c>
      <c r="BJ39" s="20">
        <v>339.39100000000002</v>
      </c>
      <c r="BK39" s="20">
        <v>22.677</v>
      </c>
      <c r="BL39" s="20">
        <v>168.547</v>
      </c>
      <c r="BM39" s="20">
        <v>20.98</v>
      </c>
      <c r="BN39" s="20">
        <v>21.263999999999999</v>
      </c>
    </row>
    <row r="40" spans="1:66" x14ac:dyDescent="0.3">
      <c r="A40" s="5">
        <v>39</v>
      </c>
      <c r="B40" s="19">
        <v>3.2066666660830379</v>
      </c>
      <c r="C40" s="20">
        <v>163.338673</v>
      </c>
      <c r="D40" s="20">
        <v>165.147007</v>
      </c>
      <c r="E40" s="20">
        <v>213.66422800000001</v>
      </c>
      <c r="F40" s="49">
        <f>IFERROR(SUM(C40:E40),IF(Data!$B$2="",0,"-"))</f>
        <v>542.14990799999998</v>
      </c>
      <c r="G40" s="50">
        <f>IFERROR(F40-Annex!$B$10,IF(Data!$B$2="",0,"-"))</f>
        <v>115.54190799999998</v>
      </c>
      <c r="H40" s="50">
        <f>IFERROR(AVERAGE(INDEX(G:G,IFERROR(MATCH($B40-Annex!$B$12/60,$B:$B),2)):G40),IF(Data!$B$2="",0,"-"))</f>
        <v>115.68287219999999</v>
      </c>
      <c r="I40" s="50">
        <f>IFERROR(-14000*(G40-INDEX(G:G,IFERROR(MATCH($B40-Annex!$B$11/60,$B:$B),2)))/(60*($B40-INDEX($B:$B,IFERROR(MATCH($B40-Annex!$B$11/60,$B:$B),2)))),IF(Data!$B$2="",0,"-"))</f>
        <v>94.72895488935859</v>
      </c>
      <c r="J40" s="50">
        <f>IFERROR(-14000*(H40-INDEX(H:H,IFERROR(MATCH($B40-Annex!$B$13/60,$B:$B),2)))/(60*($B40-INDEX($B:$B,IFERROR(MATCH($B40-Annex!$B$13/60,$B:$B),2)))),IF(Data!$B$2="",0,"-"))</f>
        <v>127.01592072226177</v>
      </c>
      <c r="K40" s="20">
        <v>0.65907705100000002</v>
      </c>
      <c r="L40" s="20">
        <v>37.875999999999998</v>
      </c>
      <c r="M40" s="20">
        <v>9.8999999999999993E+37</v>
      </c>
      <c r="N40" s="20">
        <v>41.64</v>
      </c>
      <c r="O40" s="20">
        <v>140.173</v>
      </c>
      <c r="P40" s="20">
        <v>-58.685000000000002</v>
      </c>
      <c r="Q40" s="20">
        <v>35.968000000000004</v>
      </c>
      <c r="R40" s="20">
        <v>26.169</v>
      </c>
      <c r="S40" s="20">
        <v>948.67399999999998</v>
      </c>
      <c r="T40" s="20">
        <v>29.451000000000001</v>
      </c>
      <c r="U40" s="20">
        <v>234.95699999999999</v>
      </c>
      <c r="V40" s="20">
        <v>298.52</v>
      </c>
      <c r="W40" s="20">
        <v>27.45</v>
      </c>
      <c r="X40" s="20">
        <v>21.53</v>
      </c>
      <c r="Y40" s="20">
        <v>9.8999999999999993E+37</v>
      </c>
      <c r="Z40" s="20">
        <v>26.468</v>
      </c>
      <c r="AA40" s="20">
        <v>22.782</v>
      </c>
      <c r="AB40" s="20">
        <v>1103.2819999999999</v>
      </c>
      <c r="AC40" s="20">
        <v>24.344000000000001</v>
      </c>
      <c r="AD40" s="20">
        <v>9.8999999999999993E+37</v>
      </c>
      <c r="AE40" s="20">
        <v>9.8999999999999993E+37</v>
      </c>
      <c r="AF40" s="20">
        <v>852.24</v>
      </c>
      <c r="AG40" s="20">
        <v>902.36400000000003</v>
      </c>
      <c r="AH40" s="50">
        <f>IFERROR(AVERAGE(INDEX(AL:AL,IFERROR(MATCH($B40-Annex!$B$4/60,$B:$B),2)):AL40),IF(Data!$B$2="",0,"-"))</f>
        <v>0.33121766715040285</v>
      </c>
      <c r="AI40" s="50">
        <f>IFERROR(AVERAGE(INDEX(AM:AM,IFERROR(MATCH($B40-Annex!$B$4/60,$B:$B),2)):AM40),IF(Data!$B$2="",0,"-"))</f>
        <v>3.3116885727788286</v>
      </c>
      <c r="AJ40" s="50">
        <f>IFERROR(AVERAGE(INDEX(AN:AN,IFERROR(MATCH($B40-Annex!$B$4/60,$B:$B),2)):AN40),IF(Data!$B$2="",0,"-"))</f>
        <v>0.43892989025472501</v>
      </c>
      <c r="AK40" s="50">
        <f>IFERROR(AVERAGE(INDEX(AO:AO,IFERROR(MATCH($B40-Annex!$B$4/60,$B:$B),2)):AO40),IF(Data!$B$2="",0,"-"))</f>
        <v>15.064299557626709</v>
      </c>
      <c r="AL40" s="50">
        <f>IFERROR((5.670373*10^-8*(AP40+273.15)^4+((Annex!$B$5+Annex!$B$6)*(AP40-L40)+Annex!$B$7*(AP40-INDEX(AP:AP,IFERROR(MATCH($B40-Annex!$B$9/60,$B:$B),2)))/(60*($B40-INDEX($B:$B,IFERROR(MATCH($B40-Annex!$B$9/60,$B:$B),2)))))/Annex!$B$8)/1000,IF(Data!$B$2="",0,"-"))</f>
        <v>0.30410576555624608</v>
      </c>
      <c r="AM40" s="50">
        <f>IFERROR((5.670373*10^-8*(AQ40+273.15)^4+((Annex!$B$5+Annex!$B$6)*(AQ40-O40)+Annex!$B$7*(AQ40-INDEX(AQ:AQ,IFERROR(MATCH($B40-Annex!$B$9/60,$B:$B),2)))/(60*($B40-INDEX($B:$B,IFERROR(MATCH($B40-Annex!$B$9/60,$B:$B),2)))))/Annex!$B$8)/1000,IF(Data!$B$2="",0,"-"))</f>
        <v>-1.1920132241503956</v>
      </c>
      <c r="AN40" s="50">
        <f>IFERROR((5.670373*10^-8*(AR40+273.15)^4+((Annex!$B$5+Annex!$B$6)*(AR40-R40)+Annex!$B$7*(AR40-INDEX(AR:AR,IFERROR(MATCH($B40-Annex!$B$9/60,$B:$B),2)))/(60*($B40-INDEX($B:$B,IFERROR(MATCH($B40-Annex!$B$9/60,$B:$B),2)))))/Annex!$B$8)/1000,IF(Data!$B$2="",0,"-"))</f>
        <v>0.43650833675415912</v>
      </c>
      <c r="AO40" s="50">
        <f>IFERROR((5.670373*10^-8*(AS40+273.15)^4+((Annex!$B$5+Annex!$B$6)*(AS40-U40)+Annex!$B$7*(AS40-INDEX(AS:AS,IFERROR(MATCH($B40-Annex!$B$9/60,$B:$B),2)))/(60*($B40-INDEX($B:$B,IFERROR(MATCH($B40-Annex!$B$9/60,$B:$B),2)))))/Annex!$B$8)/1000,IF(Data!$B$2="",0,"-"))</f>
        <v>87.321823938308384</v>
      </c>
      <c r="AP40" s="20">
        <v>21.956</v>
      </c>
      <c r="AQ40" s="20">
        <v>197.93700000000001</v>
      </c>
      <c r="AR40" s="20">
        <v>21.512</v>
      </c>
      <c r="AS40" s="20">
        <v>199.48400000000001</v>
      </c>
      <c r="AT40" s="20">
        <v>19.559999999999999</v>
      </c>
      <c r="AU40" s="20">
        <v>21.422999999999998</v>
      </c>
      <c r="AV40" s="20">
        <v>20.696000000000002</v>
      </c>
      <c r="AW40" s="50">
        <f>IFERROR(AVERAGE(INDEX(BC:BC,IFERROR(MATCH($B40-Annex!$B$4/60,$B:$B),2)):BC40),IF(Data!$B$2="",0,"-"))</f>
        <v>1.0237625873768132</v>
      </c>
      <c r="AX40" s="50">
        <f>IFERROR(AVERAGE(INDEX(BD:BD,IFERROR(MATCH($B40-Annex!$B$4/60,$B:$B),2)):BD40),IF(Data!$B$2="",0,"-"))</f>
        <v>21.413983750116643</v>
      </c>
      <c r="AY40" s="50">
        <f>IFERROR(AVERAGE(INDEX(BE:BE,IFERROR(MATCH($B40-Annex!$B$4/60,$B:$B),2)):BE40),IF(Data!$B$2="",0,"-"))</f>
        <v>0.59974389311224663</v>
      </c>
      <c r="AZ40" s="50">
        <f>IFERROR(AVERAGE(INDEX(BF:BF,IFERROR(MATCH($B40-Annex!$B$4/60,$B:$B),2)):BF40),IF(Data!$B$2="",0,"-"))</f>
        <v>12.527936816186594</v>
      </c>
      <c r="BA40" s="50">
        <f>IFERROR(AVERAGE(INDEX(BG:BG,IFERROR(MATCH($B40-Annex!$B$4/60,$B:$B),2)):BG40),IF(Data!$B$2="",0,"-"))</f>
        <v>0.47891213271301553</v>
      </c>
      <c r="BB40" s="50">
        <f>IFERROR(AVERAGE(INDEX(BH:BH,IFERROR(MATCH($B40-Annex!$B$4/60,$B:$B),2)):BH40),IF(Data!$B$2="",0,"-"))</f>
        <v>0.47769319950203964</v>
      </c>
      <c r="BC40" s="50">
        <f>IFERROR((5.670373*10^-8*(BI40+273.15)^4+((Annex!$B$5+Annex!$B$6)*(BI40-L40)+Annex!$B$7*(BI40-INDEX(BI:BI,IFERROR(MATCH($B40-Annex!$B$9/60,$B:$B),2)))/(60*($B40-INDEX($B:$B,IFERROR(MATCH($B40-Annex!$B$9/60,$B:$B),2)))))/Annex!$B$8)/1000,IF(Data!$B$2="",0,"-"))</f>
        <v>1.2701825507276339</v>
      </c>
      <c r="BD40" s="50">
        <f>IFERROR((5.670373*10^-8*(BJ40+273.15)^4+((Annex!$B$5+Annex!$B$6)*(BJ40-O40)+Annex!$B$7*(BJ40-INDEX(BJ:BJ,IFERROR(MATCH($B40-Annex!$B$9/60,$B:$B),2)))/(60*($B40-INDEX($B:$B,IFERROR(MATCH($B40-Annex!$B$9/60,$B:$B),2)))))/Annex!$B$8)/1000,IF(Data!$B$2="",0,"-"))</f>
        <v>-55.064826249066329</v>
      </c>
      <c r="BE40" s="50">
        <f>IFERROR((5.670373*10^-8*(BK40+273.15)^4+((Annex!$B$5+Annex!$B$6)*(BK40-R40)+Annex!$B$7*(BK40-INDEX(BK:BK,IFERROR(MATCH($B40-Annex!$B$9/60,$B:$B),2)))/(60*($B40-INDEX($B:$B,IFERROR(MATCH($B40-Annex!$B$9/60,$B:$B),2)))))/Annex!$B$8)/1000,IF(Data!$B$2="",0,"-"))</f>
        <v>0.68308880751916135</v>
      </c>
      <c r="BF40" s="50">
        <f>IFERROR((5.670373*10^-8*(BL40+273.15)^4+((Annex!$B$5+Annex!$B$6)*(BL40-U40)+Annex!$B$7*(BL40-INDEX(BL:BL,IFERROR(MATCH($B40-Annex!$B$9/60,$B:$B),2)))/(60*($B40-INDEX($B:$B,IFERROR(MATCH($B40-Annex!$B$9/60,$B:$B),2)))))/Annex!$B$8)/1000,IF(Data!$B$2="",0,"-"))</f>
        <v>37.400360669174113</v>
      </c>
      <c r="BG40" s="50">
        <f>IFERROR((5.670373*10^-8*(BM40+273.15)^4+((Annex!$B$5+Annex!$B$6)*(BM40-X40)+Annex!$B$7*(BM40-INDEX(BM:BM,IFERROR(MATCH($B40-Annex!$B$9/60,$B:$B),2)))/(60*($B40-INDEX($B:$B,IFERROR(MATCH($B40-Annex!$B$9/60,$B:$B),2)))))/Annex!$B$8)/1000,IF(Data!$B$2="",0,"-"))</f>
        <v>0.46325237167409611</v>
      </c>
      <c r="BH40" s="50">
        <f>IFERROR((5.670373*10^-8*(BN40+273.15)^4+((Annex!$B$5+Annex!$B$6)*(BN40-AA40)+Annex!$B$7*(BN40-INDEX(BN:BN,IFERROR(MATCH($B40-Annex!$B$9/60,$B:$B),2)))/(60*($B40-INDEX($B:$B,IFERROR(MATCH($B40-Annex!$B$9/60,$B:$B),2)))))/Annex!$B$8)/1000,IF(Data!$B$2="",0,"-"))</f>
        <v>0.50971942832532657</v>
      </c>
      <c r="BI40" s="20">
        <v>28.468</v>
      </c>
      <c r="BJ40" s="20">
        <v>274.12799999999999</v>
      </c>
      <c r="BK40" s="20">
        <v>22.94</v>
      </c>
      <c r="BL40" s="20">
        <v>286.14400000000001</v>
      </c>
      <c r="BM40" s="20">
        <v>21.015000000000001</v>
      </c>
      <c r="BN40" s="20">
        <v>21.388000000000002</v>
      </c>
    </row>
    <row r="41" spans="1:66" x14ac:dyDescent="0.3">
      <c r="A41" s="5">
        <v>40</v>
      </c>
      <c r="B41" s="19">
        <v>3.2903333357535303</v>
      </c>
      <c r="C41" s="20">
        <v>163.30043000000001</v>
      </c>
      <c r="D41" s="20">
        <v>165.15841499999999</v>
      </c>
      <c r="E41" s="20">
        <v>213.68215599999999</v>
      </c>
      <c r="F41" s="49">
        <f>IFERROR(SUM(C41:E41),IF(Data!$B$2="",0,"-"))</f>
        <v>542.14100099999996</v>
      </c>
      <c r="G41" s="50">
        <f>IFERROR(F41-Annex!$B$10,IF(Data!$B$2="",0,"-"))</f>
        <v>115.53300099999996</v>
      </c>
      <c r="H41" s="50">
        <f>IFERROR(AVERAGE(INDEX(G:G,IFERROR(MATCH($B41-Annex!$B$12/60,$B:$B),2)):G41),IF(Data!$B$2="",0,"-"))</f>
        <v>115.65064869999999</v>
      </c>
      <c r="I41" s="50">
        <f>IFERROR(-14000*(G41-INDEX(G:G,IFERROR(MATCH($B41-Annex!$B$11/60,$B:$B),2)))/(60*($B41-INDEX($B:$B,IFERROR(MATCH($B41-Annex!$B$11/60,$B:$B),2)))),IF(Data!$B$2="",0,"-"))</f>
        <v>117.4296956676951</v>
      </c>
      <c r="J41" s="50">
        <f>IFERROR(-14000*(H41-INDEX(H:H,IFERROR(MATCH($B41-Annex!$B$13/60,$B:$B),2)))/(60*($B41-INDEX($B:$B,IFERROR(MATCH($B41-Annex!$B$13/60,$B:$B),2)))),IF(Data!$B$2="",0,"-"))</f>
        <v>123.36874735892309</v>
      </c>
      <c r="K41" s="20">
        <v>0.74152707699999998</v>
      </c>
      <c r="L41" s="20">
        <v>39.792000000000002</v>
      </c>
      <c r="M41" s="20">
        <v>9.8999999999999993E+37</v>
      </c>
      <c r="N41" s="20">
        <v>43.503999999999998</v>
      </c>
      <c r="O41" s="20">
        <v>158.78399999999999</v>
      </c>
      <c r="P41" s="20">
        <v>128.846</v>
      </c>
      <c r="Q41" s="20">
        <v>37.277000000000001</v>
      </c>
      <c r="R41" s="20">
        <v>27.23</v>
      </c>
      <c r="S41" s="20">
        <v>401.38900000000001</v>
      </c>
      <c r="T41" s="20">
        <v>30.248999999999999</v>
      </c>
      <c r="U41" s="20">
        <v>208.04900000000001</v>
      </c>
      <c r="V41" s="20">
        <v>1012.461</v>
      </c>
      <c r="W41" s="20">
        <v>28.108000000000001</v>
      </c>
      <c r="X41" s="20">
        <v>21.68</v>
      </c>
      <c r="Y41" s="20">
        <v>9.8999999999999993E+37</v>
      </c>
      <c r="Z41" s="20">
        <v>27.036999999999999</v>
      </c>
      <c r="AA41" s="20">
        <v>23.036000000000001</v>
      </c>
      <c r="AB41" s="20">
        <v>1118.434</v>
      </c>
      <c r="AC41" s="20">
        <v>24.721</v>
      </c>
      <c r="AD41" s="20">
        <v>9.8999999999999993E+37</v>
      </c>
      <c r="AE41" s="20">
        <v>9.8999999999999993E+37</v>
      </c>
      <c r="AF41" s="20">
        <v>294.56599999999997</v>
      </c>
      <c r="AG41" s="20">
        <v>1075.9459999999999</v>
      </c>
      <c r="AH41" s="50">
        <f>IFERROR(AVERAGE(INDEX(AL:AL,IFERROR(MATCH($B41-Annex!$B$4/60,$B:$B),2)):AL41),IF(Data!$B$2="",0,"-"))</f>
        <v>0.32272599619625314</v>
      </c>
      <c r="AI41" s="50">
        <f>IFERROR(AVERAGE(INDEX(AM:AM,IFERROR(MATCH($B41-Annex!$B$4/60,$B:$B),2)):AM41),IF(Data!$B$2="",0,"-"))</f>
        <v>-10.707032653674082</v>
      </c>
      <c r="AJ41" s="50">
        <f>IFERROR(AVERAGE(INDEX(AN:AN,IFERROR(MATCH($B41-Annex!$B$4/60,$B:$B),2)):AN41),IF(Data!$B$2="",0,"-"))</f>
        <v>0.43962651608176451</v>
      </c>
      <c r="AK41" s="50">
        <f>IFERROR(AVERAGE(INDEX(AO:AO,IFERROR(MATCH($B41-Annex!$B$4/60,$B:$B),2)):AO41),IF(Data!$B$2="",0,"-"))</f>
        <v>-15.602676157374699</v>
      </c>
      <c r="AL41" s="50">
        <f>IFERROR((5.670373*10^-8*(AP41+273.15)^4+((Annex!$B$5+Annex!$B$6)*(AP41-L41)+Annex!$B$7*(AP41-INDEX(AP:AP,IFERROR(MATCH($B41-Annex!$B$9/60,$B:$B),2)))/(60*($B41-INDEX($B:$B,IFERROR(MATCH($B41-Annex!$B$9/60,$B:$B),2)))))/Annex!$B$8)/1000,IF(Data!$B$2="",0,"-"))</f>
        <v>0.27997863168255688</v>
      </c>
      <c r="AM41" s="50">
        <f>IFERROR((5.670373*10^-8*(AQ41+273.15)^4+((Annex!$B$5+Annex!$B$6)*(AQ41-O41)+Annex!$B$7*(AQ41-INDEX(AQ:AQ,IFERROR(MATCH($B41-Annex!$B$9/60,$B:$B),2)))/(60*($B41-INDEX($B:$B,IFERROR(MATCH($B41-Annex!$B$9/60,$B:$B),2)))))/Annex!$B$8)/1000,IF(Data!$B$2="",0,"-"))</f>
        <v>-65.907667833991169</v>
      </c>
      <c r="AN41" s="50">
        <f>IFERROR((5.670373*10^-8*(AR41+273.15)^4+((Annex!$B$5+Annex!$B$6)*(AR41-R41)+Annex!$B$7*(AR41-INDEX(AR:AR,IFERROR(MATCH($B41-Annex!$B$9/60,$B:$B),2)))/(60*($B41-INDEX($B:$B,IFERROR(MATCH($B41-Annex!$B$9/60,$B:$B),2)))))/Annex!$B$8)/1000,IF(Data!$B$2="",0,"-"))</f>
        <v>0.4367949149284317</v>
      </c>
      <c r="AO41" s="50">
        <f>IFERROR((5.670373*10^-8*(AS41+273.15)^4+((Annex!$B$5+Annex!$B$6)*(AS41-U41)+Annex!$B$7*(AS41-INDEX(AS:AS,IFERROR(MATCH($B41-Annex!$B$9/60,$B:$B),2)))/(60*($B41-INDEX($B:$B,IFERROR(MATCH($B41-Annex!$B$9/60,$B:$B),2)))))/Annex!$B$8)/1000,IF(Data!$B$2="",0,"-"))</f>
        <v>-45.96585681877572</v>
      </c>
      <c r="AP41" s="20">
        <v>22.175999999999998</v>
      </c>
      <c r="AQ41" s="20">
        <v>249.995</v>
      </c>
      <c r="AR41" s="20">
        <v>21.661999999999999</v>
      </c>
      <c r="AS41" s="20">
        <v>194.03299999999999</v>
      </c>
      <c r="AT41" s="20">
        <v>19.550999999999998</v>
      </c>
      <c r="AU41" s="20">
        <v>21.431999999999999</v>
      </c>
      <c r="AV41" s="20">
        <v>20.722000000000001</v>
      </c>
      <c r="AW41" s="50">
        <f>IFERROR(AVERAGE(INDEX(BC:BC,IFERROR(MATCH($B41-Annex!$B$4/60,$B:$B),2)):BC41),IF(Data!$B$2="",0,"-"))</f>
        <v>1.1030816108116817</v>
      </c>
      <c r="AX41" s="50">
        <f>IFERROR(AVERAGE(INDEX(BD:BD,IFERROR(MATCH($B41-Annex!$B$4/60,$B:$B),2)):BD41),IF(Data!$B$2="",0,"-"))</f>
        <v>-0.81548959216418282</v>
      </c>
      <c r="AY41" s="50">
        <f>IFERROR(AVERAGE(INDEX(BE:BE,IFERROR(MATCH($B41-Annex!$B$4/60,$B:$B),2)):BE41),IF(Data!$B$2="",0,"-"))</f>
        <v>0.62035437583715181</v>
      </c>
      <c r="AZ41" s="50">
        <f>IFERROR(AVERAGE(INDEX(BF:BF,IFERROR(MATCH($B41-Annex!$B$4/60,$B:$B),2)):BF41),IF(Data!$B$2="",0,"-"))</f>
        <v>8.0438770765169476</v>
      </c>
      <c r="BA41" s="50">
        <f>IFERROR(AVERAGE(INDEX(BG:BG,IFERROR(MATCH($B41-Annex!$B$4/60,$B:$B),2)):BG41),IF(Data!$B$2="",0,"-"))</f>
        <v>0.48736091445587709</v>
      </c>
      <c r="BB41" s="50">
        <f>IFERROR(AVERAGE(INDEX(BH:BH,IFERROR(MATCH($B41-Annex!$B$4/60,$B:$B),2)):BH41),IF(Data!$B$2="",0,"-"))</f>
        <v>0.48755954236474558</v>
      </c>
      <c r="BC41" s="50">
        <f>IFERROR((5.670373*10^-8*(BI41+273.15)^4+((Annex!$B$5+Annex!$B$6)*(BI41-L41)+Annex!$B$7*(BI41-INDEX(BI:BI,IFERROR(MATCH($B41-Annex!$B$9/60,$B:$B),2)))/(60*($B41-INDEX($B:$B,IFERROR(MATCH($B41-Annex!$B$9/60,$B:$B),2)))))/Annex!$B$8)/1000,IF(Data!$B$2="",0,"-"))</f>
        <v>1.3513537474686677</v>
      </c>
      <c r="BD41" s="50">
        <f>IFERROR((5.670373*10^-8*(BJ41+273.15)^4+((Annex!$B$5+Annex!$B$6)*(BJ41-O41)+Annex!$B$7*(BJ41-INDEX(BJ:BJ,IFERROR(MATCH($B41-Annex!$B$9/60,$B:$B),2)))/(60*($B41-INDEX($B:$B,IFERROR(MATCH($B41-Annex!$B$9/60,$B:$B),2)))))/Annex!$B$8)/1000,IF(Data!$B$2="",0,"-"))</f>
        <v>-26.960546196803655</v>
      </c>
      <c r="BE41" s="50">
        <f>IFERROR((5.670373*10^-8*(BK41+273.15)^4+((Annex!$B$5+Annex!$B$6)*(BK41-R41)+Annex!$B$7*(BK41-INDEX(BK:BK,IFERROR(MATCH($B41-Annex!$B$9/60,$B:$B),2)))/(60*($B41-INDEX($B:$B,IFERROR(MATCH($B41-Annex!$B$9/60,$B:$B),2)))))/Annex!$B$8)/1000,IF(Data!$B$2="",0,"-"))</f>
        <v>0.65513695082941381</v>
      </c>
      <c r="BF41" s="50">
        <f>IFERROR((5.670373*10^-8*(BL41+273.15)^4+((Annex!$B$5+Annex!$B$6)*(BL41-U41)+Annex!$B$7*(BL41-INDEX(BL:BL,IFERROR(MATCH($B41-Annex!$B$9/60,$B:$B),2)))/(60*($B41-INDEX($B:$B,IFERROR(MATCH($B41-Annex!$B$9/60,$B:$B),2)))))/Annex!$B$8)/1000,IF(Data!$B$2="",0,"-"))</f>
        <v>-15.469613473296615</v>
      </c>
      <c r="BG41" s="50">
        <f>IFERROR((5.670373*10^-8*(BM41+273.15)^4+((Annex!$B$5+Annex!$B$6)*(BM41-X41)+Annex!$B$7*(BM41-INDEX(BM:BM,IFERROR(MATCH($B41-Annex!$B$9/60,$B:$B),2)))/(60*($B41-INDEX($B:$B,IFERROR(MATCH($B41-Annex!$B$9/60,$B:$B),2)))))/Annex!$B$8)/1000,IF(Data!$B$2="",0,"-"))</f>
        <v>0.51051671838328438</v>
      </c>
      <c r="BH41" s="50">
        <f>IFERROR((5.670373*10^-8*(BN41+273.15)^4+((Annex!$B$5+Annex!$B$6)*(BN41-AA41)+Annex!$B$7*(BN41-INDEX(BN:BN,IFERROR(MATCH($B41-Annex!$B$9/60,$B:$B),2)))/(60*($B41-INDEX($B:$B,IFERROR(MATCH($B41-Annex!$B$9/60,$B:$B),2)))))/Annex!$B$8)/1000,IF(Data!$B$2="",0,"-"))</f>
        <v>0.51777849676327048</v>
      </c>
      <c r="BI41" s="20">
        <v>29.599</v>
      </c>
      <c r="BJ41" s="20">
        <v>273.18299999999999</v>
      </c>
      <c r="BK41" s="20">
        <v>23.263999999999999</v>
      </c>
      <c r="BL41" s="20">
        <v>138.791</v>
      </c>
      <c r="BM41" s="20">
        <v>21.164999999999999</v>
      </c>
      <c r="BN41" s="20">
        <v>21.503</v>
      </c>
    </row>
    <row r="42" spans="1:66" x14ac:dyDescent="0.3">
      <c r="A42" s="5">
        <v>41</v>
      </c>
      <c r="B42" s="19">
        <v>3.3740000054240227</v>
      </c>
      <c r="C42" s="20">
        <v>163.336231</v>
      </c>
      <c r="D42" s="20">
        <v>165.07371800000001</v>
      </c>
      <c r="E42" s="20">
        <v>213.728599</v>
      </c>
      <c r="F42" s="49">
        <f>IFERROR(SUM(C42:E42),IF(Data!$B$2="",0,"-"))</f>
        <v>542.13854800000001</v>
      </c>
      <c r="G42" s="50">
        <f>IFERROR(F42-Annex!$B$10,IF(Data!$B$2="",0,"-"))</f>
        <v>115.53054800000001</v>
      </c>
      <c r="H42" s="50">
        <f>IFERROR(AVERAGE(INDEX(G:G,IFERROR(MATCH($B42-Annex!$B$12/60,$B:$B),2)):G42),IF(Data!$B$2="",0,"-"))</f>
        <v>115.62175539999996</v>
      </c>
      <c r="I42" s="50">
        <f>IFERROR(-14000*(G42-INDEX(G:G,IFERROR(MATCH($B42-Annex!$B$11/60,$B:$B),2)))/(60*($B42-INDEX($B:$B,IFERROR(MATCH($B42-Annex!$B$11/60,$B:$B),2)))),IF(Data!$B$2="",0,"-"))</f>
        <v>101.68347039722225</v>
      </c>
      <c r="J42" s="50">
        <f>IFERROR(-14000*(H42-INDEX(H:H,IFERROR(MATCH($B42-Annex!$B$13/60,$B:$B),2)))/(60*($B42-INDEX($B:$B,IFERROR(MATCH($B42-Annex!$B$13/60,$B:$B),2)))),IF(Data!$B$2="",0,"-"))</f>
        <v>118.54510050438236</v>
      </c>
      <c r="K42" s="20">
        <v>0.78275209000000001</v>
      </c>
      <c r="L42" s="20">
        <v>40.469000000000001</v>
      </c>
      <c r="M42" s="20">
        <v>9.8999999999999993E+37</v>
      </c>
      <c r="N42" s="20">
        <v>45.481999999999999</v>
      </c>
      <c r="O42" s="20">
        <v>248.82300000000001</v>
      </c>
      <c r="P42" s="20">
        <v>632.21299999999997</v>
      </c>
      <c r="Q42" s="20">
        <v>38.526000000000003</v>
      </c>
      <c r="R42" s="20">
        <v>28.02</v>
      </c>
      <c r="S42" s="20">
        <v>9.8999999999999993E+37</v>
      </c>
      <c r="T42" s="20">
        <v>30.898</v>
      </c>
      <c r="U42" s="20">
        <v>195.9</v>
      </c>
      <c r="V42" s="20">
        <v>1232.4749999999999</v>
      </c>
      <c r="W42" s="20">
        <v>28.669</v>
      </c>
      <c r="X42" s="20">
        <v>21.875</v>
      </c>
      <c r="Y42" s="20">
        <v>9.8999999999999993E+37</v>
      </c>
      <c r="Z42" s="20">
        <v>27.545999999999999</v>
      </c>
      <c r="AA42" s="20">
        <v>23.334</v>
      </c>
      <c r="AB42" s="20">
        <v>832.22699999999998</v>
      </c>
      <c r="AC42" s="20">
        <v>25.088999999999999</v>
      </c>
      <c r="AD42" s="20">
        <v>379.40100000000001</v>
      </c>
      <c r="AE42" s="20">
        <v>9.8999999999999993E+37</v>
      </c>
      <c r="AF42" s="20">
        <v>9.8999999999999993E+37</v>
      </c>
      <c r="AG42" s="20">
        <v>709.46100000000001</v>
      </c>
      <c r="AH42" s="50">
        <f>IFERROR(AVERAGE(INDEX(AL:AL,IFERROR(MATCH($B42-Annex!$B$4/60,$B:$B),2)):AL42),IF(Data!$B$2="",0,"-"))</f>
        <v>0.31820193445502776</v>
      </c>
      <c r="AI42" s="50">
        <f>IFERROR(AVERAGE(INDEX(AM:AM,IFERROR(MATCH($B42-Annex!$B$4/60,$B:$B),2)):AM42),IF(Data!$B$2="",0,"-"))</f>
        <v>13.654772326174029</v>
      </c>
      <c r="AJ42" s="50">
        <f>IFERROR(AVERAGE(INDEX(AN:AN,IFERROR(MATCH($B42-Annex!$B$4/60,$B:$B),2)):AN42),IF(Data!$B$2="",0,"-"))</f>
        <v>0.44676523206291002</v>
      </c>
      <c r="AK42" s="50">
        <f>IFERROR(AVERAGE(INDEX(AO:AO,IFERROR(MATCH($B42-Annex!$B$4/60,$B:$B),2)):AO42),IF(Data!$B$2="",0,"-"))</f>
        <v>-30.312087543137995</v>
      </c>
      <c r="AL42" s="50">
        <f>IFERROR((5.670373*10^-8*(AP42+273.15)^4+((Annex!$B$5+Annex!$B$6)*(AP42-L42)+Annex!$B$7*(AP42-INDEX(AP:AP,IFERROR(MATCH($B42-Annex!$B$9/60,$B:$B),2)))/(60*($B42-INDEX($B:$B,IFERROR(MATCH($B42-Annex!$B$9/60,$B:$B),2)))))/Annex!$B$8)/1000,IF(Data!$B$2="",0,"-"))</f>
        <v>0.33820146966321818</v>
      </c>
      <c r="AM42" s="50">
        <f>IFERROR((5.670373*10^-8*(AQ42+273.15)^4+((Annex!$B$5+Annex!$B$6)*(AQ42-O42)+Annex!$B$7*(AQ42-INDEX(AQ:AQ,IFERROR(MATCH($B42-Annex!$B$9/60,$B:$B),2)))/(60*($B42-INDEX($B:$B,IFERROR(MATCH($B42-Annex!$B$9/60,$B:$B),2)))))/Annex!$B$8)/1000,IF(Data!$B$2="",0,"-"))</f>
        <v>-26.925531982110858</v>
      </c>
      <c r="AN42" s="50">
        <f>IFERROR((5.670373*10^-8*(AR42+273.15)^4+((Annex!$B$5+Annex!$B$6)*(AR42-R42)+Annex!$B$7*(AR42-INDEX(AR:AR,IFERROR(MATCH($B42-Annex!$B$9/60,$B:$B),2)))/(60*($B42-INDEX($B:$B,IFERROR(MATCH($B42-Annex!$B$9/60,$B:$B),2)))))/Annex!$B$8)/1000,IF(Data!$B$2="",0,"-"))</f>
        <v>0.50098046551627207</v>
      </c>
      <c r="AO42" s="50">
        <f>IFERROR((5.670373*10^-8*(AS42+273.15)^4+((Annex!$B$5+Annex!$B$6)*(AS42-U42)+Annex!$B$7*(AS42-INDEX(AS:AS,IFERROR(MATCH($B42-Annex!$B$9/60,$B:$B),2)))/(60*($B42-INDEX($B:$B,IFERROR(MATCH($B42-Annex!$B$9/60,$B:$B),2)))))/Annex!$B$8)/1000,IF(Data!$B$2="",0,"-"))</f>
        <v>-90.714719061877219</v>
      </c>
      <c r="AP42" s="20">
        <v>22.545000000000002</v>
      </c>
      <c r="AQ42" s="20">
        <v>147.416</v>
      </c>
      <c r="AR42" s="20">
        <v>21.911000000000001</v>
      </c>
      <c r="AS42" s="20">
        <v>32.109000000000002</v>
      </c>
      <c r="AT42" s="20">
        <v>19.568999999999999</v>
      </c>
      <c r="AU42" s="20">
        <v>21.52</v>
      </c>
      <c r="AV42" s="20">
        <v>20.74</v>
      </c>
      <c r="AW42" s="50">
        <f>IFERROR(AVERAGE(INDEX(BC:BC,IFERROR(MATCH($B42-Annex!$B$4/60,$B:$B),2)):BC42),IF(Data!$B$2="",0,"-"))</f>
        <v>1.1857154299456432</v>
      </c>
      <c r="AX42" s="50">
        <f>IFERROR(AVERAGE(INDEX(BD:BD,IFERROR(MATCH($B42-Annex!$B$4/60,$B:$B),2)):BD42),IF(Data!$B$2="",0,"-"))</f>
        <v>-8.3358364164070213</v>
      </c>
      <c r="AY42" s="50">
        <f>IFERROR(AVERAGE(INDEX(BE:BE,IFERROR(MATCH($B42-Annex!$B$4/60,$B:$B),2)):BE42),IF(Data!$B$2="",0,"-"))</f>
        <v>0.64068330295319931</v>
      </c>
      <c r="AZ42" s="50">
        <f>IFERROR(AVERAGE(INDEX(BF:BF,IFERROR(MATCH($B42-Annex!$B$4/60,$B:$B),2)):BF42),IF(Data!$B$2="",0,"-"))</f>
        <v>-25.569062222331144</v>
      </c>
      <c r="BA42" s="50">
        <f>IFERROR(AVERAGE(INDEX(BG:BG,IFERROR(MATCH($B42-Annex!$B$4/60,$B:$B),2)):BG42),IF(Data!$B$2="",0,"-"))</f>
        <v>0.49872333969792909</v>
      </c>
      <c r="BB42" s="50">
        <f>IFERROR(AVERAGE(INDEX(BH:BH,IFERROR(MATCH($B42-Annex!$B$4/60,$B:$B),2)):BH42),IF(Data!$B$2="",0,"-"))</f>
        <v>0.49472638590780343</v>
      </c>
      <c r="BC42" s="50">
        <f>IFERROR((5.670373*10^-8*(BI42+273.15)^4+((Annex!$B$5+Annex!$B$6)*(BI42-L42)+Annex!$B$7*(BI42-INDEX(BI:BI,IFERROR(MATCH($B42-Annex!$B$9/60,$B:$B),2)))/(60*($B42-INDEX($B:$B,IFERROR(MATCH($B42-Annex!$B$9/60,$B:$B),2)))))/Annex!$B$8)/1000,IF(Data!$B$2="",0,"-"))</f>
        <v>1.4428032976210396</v>
      </c>
      <c r="BD42" s="50">
        <f>IFERROR((5.670373*10^-8*(BJ42+273.15)^4+((Annex!$B$5+Annex!$B$6)*(BJ42-O42)+Annex!$B$7*(BJ42-INDEX(BJ:BJ,IFERROR(MATCH($B42-Annex!$B$9/60,$B:$B),2)))/(60*($B42-INDEX($B:$B,IFERROR(MATCH($B42-Annex!$B$9/60,$B:$B),2)))))/Annex!$B$8)/1000,IF(Data!$B$2="",0,"-"))</f>
        <v>59.87881243464409</v>
      </c>
      <c r="BE42" s="50">
        <f>IFERROR((5.670373*10^-8*(BK42+273.15)^4+((Annex!$B$5+Annex!$B$6)*(BK42-R42)+Annex!$B$7*(BK42-INDEX(BK:BK,IFERROR(MATCH($B42-Annex!$B$9/60,$B:$B),2)))/(60*($B42-INDEX($B:$B,IFERROR(MATCH($B42-Annex!$B$9/60,$B:$B),2)))))/Annex!$B$8)/1000,IF(Data!$B$2="",0,"-"))</f>
        <v>0.71295465603161279</v>
      </c>
      <c r="BF42" s="50">
        <f>IFERROR((5.670373*10^-8*(BL42+273.15)^4+((Annex!$B$5+Annex!$B$6)*(BL42-U42)+Annex!$B$7*(BL42-INDEX(BL:BL,IFERROR(MATCH($B42-Annex!$B$9/60,$B:$B),2)))/(60*($B42-INDEX($B:$B,IFERROR(MATCH($B42-Annex!$B$9/60,$B:$B),2)))))/Annex!$B$8)/1000,IF(Data!$B$2="",0,"-"))</f>
        <v>-94.7022347741229</v>
      </c>
      <c r="BG42" s="50">
        <f>IFERROR((5.670373*10^-8*(BM42+273.15)^4+((Annex!$B$5+Annex!$B$6)*(BM42-X42)+Annex!$B$7*(BM42-INDEX(BM:BM,IFERROR(MATCH($B42-Annex!$B$9/60,$B:$B),2)))/(60*($B42-INDEX($B:$B,IFERROR(MATCH($B42-Annex!$B$9/60,$B:$B),2)))))/Annex!$B$8)/1000,IF(Data!$B$2="",0,"-"))</f>
        <v>0.56619336313819757</v>
      </c>
      <c r="BH42" s="50">
        <f>IFERROR((5.670373*10^-8*(BN42+273.15)^4+((Annex!$B$5+Annex!$B$6)*(BN42-AA42)+Annex!$B$7*(BN42-INDEX(BN:BN,IFERROR(MATCH($B42-Annex!$B$9/60,$B:$B),2)))/(60*($B42-INDEX($B:$B,IFERROR(MATCH($B42-Annex!$B$9/60,$B:$B),2)))))/Annex!$B$8)/1000,IF(Data!$B$2="",0,"-"))</f>
        <v>0.54392243271366914</v>
      </c>
      <c r="BI42" s="20">
        <v>30.722000000000001</v>
      </c>
      <c r="BJ42" s="20">
        <v>365.56799999999998</v>
      </c>
      <c r="BK42" s="20">
        <v>23.65</v>
      </c>
      <c r="BL42" s="20">
        <v>106.623</v>
      </c>
      <c r="BM42" s="20">
        <v>21.306999999999999</v>
      </c>
      <c r="BN42" s="20">
        <v>21.68</v>
      </c>
    </row>
    <row r="43" spans="1:66" x14ac:dyDescent="0.3">
      <c r="A43" s="5">
        <v>42</v>
      </c>
      <c r="B43" s="19">
        <v>3.4578333387617022</v>
      </c>
      <c r="C43" s="20">
        <v>163.326472</v>
      </c>
      <c r="D43" s="20">
        <v>165.08674600000001</v>
      </c>
      <c r="E43" s="20">
        <v>213.70904100000001</v>
      </c>
      <c r="F43" s="49">
        <f>IFERROR(SUM(C43:E43),IF(Data!$B$2="",0,"-"))</f>
        <v>542.12225899999999</v>
      </c>
      <c r="G43" s="50">
        <f>IFERROR(F43-Annex!$B$10,IF(Data!$B$2="",0,"-"))</f>
        <v>115.51425899999998</v>
      </c>
      <c r="H43" s="50">
        <f>IFERROR(AVERAGE(INDEX(G:G,IFERROR(MATCH($B43-Annex!$B$12/60,$B:$B),2)):G43),IF(Data!$B$2="",0,"-"))</f>
        <v>115.59286529999997</v>
      </c>
      <c r="I43" s="50">
        <f>IFERROR(-14000*(G43-INDEX(G:G,IFERROR(MATCH($B43-Annex!$B$11/60,$B:$B),2)))/(60*($B43-INDEX($B:$B,IFERROR(MATCH($B43-Annex!$B$11/60,$B:$B),2)))),IF(Data!$B$2="",0,"-"))</f>
        <v>78.579061858512475</v>
      </c>
      <c r="J43" s="50">
        <f>IFERROR(-14000*(H43-INDEX(H:H,IFERROR(MATCH($B43-Annex!$B$13/60,$B:$B),2)))/(60*($B43-INDEX($B:$B,IFERROR(MATCH($B43-Annex!$B$13/60,$B:$B),2)))),IF(Data!$B$2="",0,"-"))</f>
        <v>113.47905322785807</v>
      </c>
      <c r="K43" s="20">
        <v>0.78275209000000001</v>
      </c>
      <c r="L43" s="20">
        <v>41.518999999999998</v>
      </c>
      <c r="M43" s="20">
        <v>-84.192999999999998</v>
      </c>
      <c r="N43" s="20">
        <v>48.158999999999999</v>
      </c>
      <c r="O43" s="20">
        <v>182.785</v>
      </c>
      <c r="P43" s="20">
        <v>854.04700000000003</v>
      </c>
      <c r="Q43" s="20">
        <v>40.097000000000001</v>
      </c>
      <c r="R43" s="20">
        <v>28.573</v>
      </c>
      <c r="S43" s="20">
        <v>9.8999999999999993E+37</v>
      </c>
      <c r="T43" s="20">
        <v>31.908000000000001</v>
      </c>
      <c r="U43" s="20">
        <v>164.85300000000001</v>
      </c>
      <c r="V43" s="20">
        <v>960.14599999999996</v>
      </c>
      <c r="W43" s="20">
        <v>29.416</v>
      </c>
      <c r="X43" s="20">
        <v>22.08</v>
      </c>
      <c r="Y43" s="20">
        <v>-20.977</v>
      </c>
      <c r="Z43" s="20">
        <v>28.31</v>
      </c>
      <c r="AA43" s="20">
        <v>23.449000000000002</v>
      </c>
      <c r="AB43" s="20">
        <v>-23.344000000000001</v>
      </c>
      <c r="AC43" s="20">
        <v>25.52</v>
      </c>
      <c r="AD43" s="20">
        <v>916.94799999999998</v>
      </c>
      <c r="AE43" s="20">
        <v>9.8999999999999993E+37</v>
      </c>
      <c r="AF43" s="20">
        <v>9.8999999999999993E+37</v>
      </c>
      <c r="AG43" s="20">
        <v>-13.92</v>
      </c>
      <c r="AH43" s="50">
        <f>IFERROR(AVERAGE(INDEX(AL:AL,IFERROR(MATCH($B43-Annex!$B$4/60,$B:$B),2)):AL43),IF(Data!$B$2="",0,"-"))</f>
        <v>0.31478985108915347</v>
      </c>
      <c r="AI43" s="50">
        <f>IFERROR(AVERAGE(INDEX(AM:AM,IFERROR(MATCH($B43-Annex!$B$4/60,$B:$B),2)):AM43),IF(Data!$B$2="",0,"-"))</f>
        <v>20.538807622475169</v>
      </c>
      <c r="AJ43" s="50">
        <f>IFERROR(AVERAGE(INDEX(AN:AN,IFERROR(MATCH($B43-Annex!$B$4/60,$B:$B),2)):AN43),IF(Data!$B$2="",0,"-"))</f>
        <v>0.44833299544535399</v>
      </c>
      <c r="AK43" s="50">
        <f>IFERROR(AVERAGE(INDEX(AO:AO,IFERROR(MATCH($B43-Annex!$B$4/60,$B:$B),2)):AO43),IF(Data!$B$2="",0,"-"))</f>
        <v>-42.169500553491773</v>
      </c>
      <c r="AL43" s="50">
        <f>IFERROR((5.670373*10^-8*(AP43+273.15)^4+((Annex!$B$5+Annex!$B$6)*(AP43-L43)+Annex!$B$7*(AP43-INDEX(AP:AP,IFERROR(MATCH($B43-Annex!$B$9/60,$B:$B),2)))/(60*($B43-INDEX($B:$B,IFERROR(MATCH($B43-Annex!$B$9/60,$B:$B),2)))))/Annex!$B$8)/1000,IF(Data!$B$2="",0,"-"))</f>
        <v>0.34915143853800285</v>
      </c>
      <c r="AM43" s="50">
        <f>IFERROR((5.670373*10^-8*(AQ43+273.15)^4+((Annex!$B$5+Annex!$B$6)*(AQ43-O43)+Annex!$B$7*(AQ43-INDEX(AQ:AQ,IFERROR(MATCH($B43-Annex!$B$9/60,$B:$B),2)))/(60*($B43-INDEX($B:$B,IFERROR(MATCH($B43-Annex!$B$9/60,$B:$B),2)))))/Annex!$B$8)/1000,IF(Data!$B$2="",0,"-"))</f>
        <v>-38.90435327711765</v>
      </c>
      <c r="AN43" s="50">
        <f>IFERROR((5.670373*10^-8*(AR43+273.15)^4+((Annex!$B$5+Annex!$B$6)*(AR43-R43)+Annex!$B$7*(AR43-INDEX(AR:AR,IFERROR(MATCH($B43-Annex!$B$9/60,$B:$B),2)))/(60*($B43-INDEX($B:$B,IFERROR(MATCH($B43-Annex!$B$9/60,$B:$B),2)))))/Annex!$B$8)/1000,IF(Data!$B$2="",0,"-"))</f>
        <v>0.50304376300549125</v>
      </c>
      <c r="AO43" s="50">
        <f>IFERROR((5.670373*10^-8*(AS43+273.15)^4+((Annex!$B$5+Annex!$B$6)*(AS43-U43)+Annex!$B$7*(AS43-INDEX(AS:AS,IFERROR(MATCH($B43-Annex!$B$9/60,$B:$B),2)))/(60*($B43-INDEX($B:$B,IFERROR(MATCH($B43-Annex!$B$9/60,$B:$B),2)))))/Annex!$B$8)/1000,IF(Data!$B$2="",0,"-"))</f>
        <v>-86.118251769363681</v>
      </c>
      <c r="AP43" s="20">
        <v>22.817</v>
      </c>
      <c r="AQ43" s="20">
        <v>171.744</v>
      </c>
      <c r="AR43" s="20">
        <v>22.08</v>
      </c>
      <c r="AS43" s="20">
        <v>33.856000000000002</v>
      </c>
      <c r="AT43" s="20">
        <v>19.614000000000001</v>
      </c>
      <c r="AU43" s="20">
        <v>21.477</v>
      </c>
      <c r="AV43" s="20">
        <v>20.766999999999999</v>
      </c>
      <c r="AW43" s="50">
        <f>IFERROR(AVERAGE(INDEX(BC:BC,IFERROR(MATCH($B43-Annex!$B$4/60,$B:$B),2)):BC43),IF(Data!$B$2="",0,"-"))</f>
        <v>1.2638576827415424</v>
      </c>
      <c r="AX43" s="50">
        <f>IFERROR(AVERAGE(INDEX(BD:BD,IFERROR(MATCH($B43-Annex!$B$4/60,$B:$B),2)):BD43),IF(Data!$B$2="",0,"-"))</f>
        <v>-17.722951800596739</v>
      </c>
      <c r="AY43" s="50">
        <f>IFERROR(AVERAGE(INDEX(BE:BE,IFERROR(MATCH($B43-Annex!$B$4/60,$B:$B),2)):BE43),IF(Data!$B$2="",0,"-"))</f>
        <v>0.66542608409378712</v>
      </c>
      <c r="AZ43" s="50">
        <f>IFERROR(AVERAGE(INDEX(BF:BF,IFERROR(MATCH($B43-Annex!$B$4/60,$B:$B),2)):BF43),IF(Data!$B$2="",0,"-"))</f>
        <v>-35.95129981122615</v>
      </c>
      <c r="BA43" s="50">
        <f>IFERROR(AVERAGE(INDEX(BG:BG,IFERROR(MATCH($B43-Annex!$B$4/60,$B:$B),2)):BG43),IF(Data!$B$2="",0,"-"))</f>
        <v>0.50611127187838678</v>
      </c>
      <c r="BB43" s="50">
        <f>IFERROR(AVERAGE(INDEX(BH:BH,IFERROR(MATCH($B43-Annex!$B$4/60,$B:$B),2)):BH43),IF(Data!$B$2="",0,"-"))</f>
        <v>0.50662312542765631</v>
      </c>
      <c r="BC43" s="50">
        <f>IFERROR((5.670373*10^-8*(BI43+273.15)^4+((Annex!$B$5+Annex!$B$6)*(BI43-L43)+Annex!$B$7*(BI43-INDEX(BI:BI,IFERROR(MATCH($B43-Annex!$B$9/60,$B:$B),2)))/(60*($B43-INDEX($B:$B,IFERROR(MATCH($B43-Annex!$B$9/60,$B:$B),2)))))/Annex!$B$8)/1000,IF(Data!$B$2="",0,"-"))</f>
        <v>1.5196071817882177</v>
      </c>
      <c r="BD43" s="50">
        <f>IFERROR((5.670373*10^-8*(BJ43+273.15)^4+((Annex!$B$5+Annex!$B$6)*(BJ43-O43)+Annex!$B$7*(BJ43-INDEX(BJ:BJ,IFERROR(MATCH($B43-Annex!$B$9/60,$B:$B),2)))/(60*($B43-INDEX($B:$B,IFERROR(MATCH($B43-Annex!$B$9/60,$B:$B),2)))))/Annex!$B$8)/1000,IF(Data!$B$2="",0,"-"))</f>
        <v>-44.772511858012287</v>
      </c>
      <c r="BE43" s="50">
        <f>IFERROR((5.670373*10^-8*(BK43+273.15)^4+((Annex!$B$5+Annex!$B$6)*(BK43-R43)+Annex!$B$7*(BK43-INDEX(BK:BK,IFERROR(MATCH($B43-Annex!$B$9/60,$B:$B),2)))/(60*($B43-INDEX($B:$B,IFERROR(MATCH($B43-Annex!$B$9/60,$B:$B),2)))))/Annex!$B$8)/1000,IF(Data!$B$2="",0,"-"))</f>
        <v>0.71982317684633335</v>
      </c>
      <c r="BF43" s="50">
        <f>IFERROR((5.670373*10^-8*(BL43+273.15)^4+((Annex!$B$5+Annex!$B$6)*(BL43-U43)+Annex!$B$7*(BL43-INDEX(BL:BL,IFERROR(MATCH($B43-Annex!$B$9/60,$B:$B),2)))/(60*($B43-INDEX($B:$B,IFERROR(MATCH($B43-Annex!$B$9/60,$B:$B),2)))))/Annex!$B$8)/1000,IF(Data!$B$2="",0,"-"))</f>
        <v>-22.242179585001175</v>
      </c>
      <c r="BG43" s="50">
        <f>IFERROR((5.670373*10^-8*(BM43+273.15)^4+((Annex!$B$5+Annex!$B$6)*(BM43-X43)+Annex!$B$7*(BM43-INDEX(BM:BM,IFERROR(MATCH($B43-Annex!$B$9/60,$B:$B),2)))/(60*($B43-INDEX($B:$B,IFERROR(MATCH($B43-Annex!$B$9/60,$B:$B),2)))))/Annex!$B$8)/1000,IF(Data!$B$2="",0,"-"))</f>
        <v>0.53758822239094706</v>
      </c>
      <c r="BH43" s="50">
        <f>IFERROR((5.670373*10^-8*(BN43+273.15)^4+((Annex!$B$5+Annex!$B$6)*(BN43-AA43)+Annex!$B$7*(BN43-INDEX(BN:BN,IFERROR(MATCH($B43-Annex!$B$9/60,$B:$B),2)))/(60*($B43-INDEX($B:$B,IFERROR(MATCH($B43-Annex!$B$9/60,$B:$B),2)))))/Annex!$B$8)/1000,IF(Data!$B$2="",0,"-"))</f>
        <v>0.58409047682932913</v>
      </c>
      <c r="BI43" s="20">
        <v>31.978000000000002</v>
      </c>
      <c r="BJ43" s="20">
        <v>182.785</v>
      </c>
      <c r="BK43" s="20">
        <v>23.992999999999999</v>
      </c>
      <c r="BL43" s="20">
        <v>97.091999999999999</v>
      </c>
      <c r="BM43" s="20">
        <v>21.405999999999999</v>
      </c>
      <c r="BN43" s="20">
        <v>21.867000000000001</v>
      </c>
    </row>
    <row r="44" spans="1:66" x14ac:dyDescent="0.3">
      <c r="A44" s="5">
        <v>43</v>
      </c>
      <c r="B44" s="19">
        <v>3.5415000084321946</v>
      </c>
      <c r="C44" s="20">
        <v>163.359016</v>
      </c>
      <c r="D44" s="20">
        <v>165.10873799999999</v>
      </c>
      <c r="E44" s="20">
        <v>213.653629</v>
      </c>
      <c r="F44" s="49">
        <f>IFERROR(SUM(C44:E44),IF(Data!$B$2="",0,"-"))</f>
        <v>542.12138300000004</v>
      </c>
      <c r="G44" s="50">
        <f>IFERROR(F44-Annex!$B$10,IF(Data!$B$2="",0,"-"))</f>
        <v>115.51338300000003</v>
      </c>
      <c r="H44" s="50">
        <f>IFERROR(AVERAGE(INDEX(G:G,IFERROR(MATCH($B44-Annex!$B$12/60,$B:$B),2)):G44),IF(Data!$B$2="",0,"-"))</f>
        <v>115.56853019999998</v>
      </c>
      <c r="I44" s="50">
        <f>IFERROR(-14000*(G44-INDEX(G:G,IFERROR(MATCH($B44-Annex!$B$11/60,$B:$B),2)))/(60*($B44-INDEX($B:$B,IFERROR(MATCH($B44-Annex!$B$11/60,$B:$B),2)))),IF(Data!$B$2="",0,"-"))</f>
        <v>70.541102267495503</v>
      </c>
      <c r="J44" s="50">
        <f>IFERROR(-14000*(H44-INDEX(H:H,IFERROR(MATCH($B44-Annex!$B$13/60,$B:$B),2)))/(60*($B44-INDEX($B:$B,IFERROR(MATCH($B44-Annex!$B$13/60,$B:$B),2)))),IF(Data!$B$2="",0,"-"))</f>
        <v>107.48535331863279</v>
      </c>
      <c r="K44" s="20">
        <v>0.74152707699999998</v>
      </c>
      <c r="L44" s="20">
        <v>43.183999999999997</v>
      </c>
      <c r="M44" s="20">
        <v>-89.445999999999998</v>
      </c>
      <c r="N44" s="20">
        <v>51.201999999999998</v>
      </c>
      <c r="O44" s="20">
        <v>150.10300000000001</v>
      </c>
      <c r="P44" s="20">
        <v>870.49199999999996</v>
      </c>
      <c r="Q44" s="20">
        <v>41.744</v>
      </c>
      <c r="R44" s="20">
        <v>28.802</v>
      </c>
      <c r="S44" s="20">
        <v>9.8999999999999993E+37</v>
      </c>
      <c r="T44" s="20">
        <v>33.030999999999999</v>
      </c>
      <c r="U44" s="20">
        <v>148.41200000000001</v>
      </c>
      <c r="V44" s="20">
        <v>137.46299999999999</v>
      </c>
      <c r="W44" s="20">
        <v>30.311</v>
      </c>
      <c r="X44" s="20">
        <v>22.202999999999999</v>
      </c>
      <c r="Y44" s="20">
        <v>829.596</v>
      </c>
      <c r="Z44" s="20">
        <v>28.995000000000001</v>
      </c>
      <c r="AA44" s="20">
        <v>23.66</v>
      </c>
      <c r="AB44" s="20">
        <v>9.8999999999999993E+37</v>
      </c>
      <c r="AC44" s="20">
        <v>25.940999999999999</v>
      </c>
      <c r="AD44" s="20">
        <v>924.09299999999996</v>
      </c>
      <c r="AE44" s="20">
        <v>436.916</v>
      </c>
      <c r="AF44" s="20">
        <v>9.8999999999999993E+37</v>
      </c>
      <c r="AG44" s="20">
        <v>9.8999999999999993E+37</v>
      </c>
      <c r="AH44" s="50">
        <f>IFERROR(AVERAGE(INDEX(AL:AL,IFERROR(MATCH($B44-Annex!$B$4/60,$B:$B),2)):AL44),IF(Data!$B$2="",0,"-"))</f>
        <v>0.30622894016362456</v>
      </c>
      <c r="AI44" s="50">
        <f>IFERROR(AVERAGE(INDEX(AM:AM,IFERROR(MATCH($B44-Annex!$B$4/60,$B:$B),2)):AM44),IF(Data!$B$2="",0,"-"))</f>
        <v>7.2540681540291638</v>
      </c>
      <c r="AJ44" s="50">
        <f>IFERROR(AVERAGE(INDEX(AN:AN,IFERROR(MATCH($B44-Annex!$B$4/60,$B:$B),2)):AN44),IF(Data!$B$2="",0,"-"))</f>
        <v>0.44696582877993363</v>
      </c>
      <c r="AK44" s="50">
        <f>IFERROR(AVERAGE(INDEX(AO:AO,IFERROR(MATCH($B44-Annex!$B$4/60,$B:$B),2)):AO44),IF(Data!$B$2="",0,"-"))</f>
        <v>-42.336183524603072</v>
      </c>
      <c r="AL44" s="50">
        <f>IFERROR((5.670373*10^-8*(AP44+273.15)^4+((Annex!$B$5+Annex!$B$6)*(AP44-L44)+Annex!$B$7*(AP44-INDEX(AP:AP,IFERROR(MATCH($B44-Annex!$B$9/60,$B:$B),2)))/(60*($B44-INDEX($B:$B,IFERROR(MATCH($B44-Annex!$B$9/60,$B:$B),2)))))/Annex!$B$8)/1000,IF(Data!$B$2="",0,"-"))</f>
        <v>0.28361015898940145</v>
      </c>
      <c r="AM44" s="50">
        <f>IFERROR((5.670373*10^-8*(AQ44+273.15)^4+((Annex!$B$5+Annex!$B$6)*(AQ44-O44)+Annex!$B$7*(AQ44-INDEX(AQ:AQ,IFERROR(MATCH($B44-Annex!$B$9/60,$B:$B),2)))/(60*($B44-INDEX($B:$B,IFERROR(MATCH($B44-Annex!$B$9/60,$B:$B),2)))))/Annex!$B$8)/1000,IF(Data!$B$2="",0,"-"))</f>
        <v>28.461611718591389</v>
      </c>
      <c r="AN44" s="50">
        <f>IFERROR((5.670373*10^-8*(AR44+273.15)^4+((Annex!$B$5+Annex!$B$6)*(AR44-R44)+Annex!$B$7*(AR44-INDEX(AR:AR,IFERROR(MATCH($B44-Annex!$B$9/60,$B:$B),2)))/(60*($B44-INDEX($B:$B,IFERROR(MATCH($B44-Annex!$B$9/60,$B:$B),2)))))/Annex!$B$8)/1000,IF(Data!$B$2="",0,"-"))</f>
        <v>0.43555620789937377</v>
      </c>
      <c r="AO44" s="50">
        <f>IFERROR((5.670373*10^-8*(AS44+273.15)^4+((Annex!$B$5+Annex!$B$6)*(AS44-U44)+Annex!$B$7*(AS44-INDEX(AS:AS,IFERROR(MATCH($B44-Annex!$B$9/60,$B:$B),2)))/(60*($B44-INDEX($B:$B,IFERROR(MATCH($B44-Annex!$B$9/60,$B:$B),2)))))/Annex!$B$8)/1000,IF(Data!$B$2="",0,"-"))</f>
        <v>-2.0323797255552076</v>
      </c>
      <c r="AP44" s="20">
        <v>23.116</v>
      </c>
      <c r="AQ44" s="20">
        <v>194.77199999999999</v>
      </c>
      <c r="AR44" s="20">
        <v>22.202999999999999</v>
      </c>
      <c r="AS44" s="20">
        <v>32.276000000000003</v>
      </c>
      <c r="AT44" s="20">
        <v>19.559999999999999</v>
      </c>
      <c r="AU44" s="20">
        <v>21.405999999999999</v>
      </c>
      <c r="AV44" s="20">
        <v>20.766999999999999</v>
      </c>
      <c r="AW44" s="50">
        <f>IFERROR(AVERAGE(INDEX(BC:BC,IFERROR(MATCH($B44-Annex!$B$4/60,$B:$B),2)):BC44),IF(Data!$B$2="",0,"-"))</f>
        <v>1.3426348426173826</v>
      </c>
      <c r="AX44" s="50">
        <f>IFERROR(AVERAGE(INDEX(BD:BD,IFERROR(MATCH($B44-Annex!$B$4/60,$B:$B),2)):BD44),IF(Data!$B$2="",0,"-"))</f>
        <v>-26.709814448694907</v>
      </c>
      <c r="AY44" s="50">
        <f>IFERROR(AVERAGE(INDEX(BE:BE,IFERROR(MATCH($B44-Annex!$B$4/60,$B:$B),2)):BE44),IF(Data!$B$2="",0,"-"))</f>
        <v>0.68767127693245611</v>
      </c>
      <c r="AZ44" s="50">
        <f>IFERROR(AVERAGE(INDEX(BF:BF,IFERROR(MATCH($B44-Annex!$B$4/60,$B:$B),2)):BF44),IF(Data!$B$2="",0,"-"))</f>
        <v>-28.042107372963141</v>
      </c>
      <c r="BA44" s="50">
        <f>IFERROR(AVERAGE(INDEX(BG:BG,IFERROR(MATCH($B44-Annex!$B$4/60,$B:$B),2)):BG44),IF(Data!$B$2="",0,"-"))</f>
        <v>0.51316462398129725</v>
      </c>
      <c r="BB44" s="50">
        <f>IFERROR(AVERAGE(INDEX(BH:BH,IFERROR(MATCH($B44-Annex!$B$4/60,$B:$B),2)):BH44),IF(Data!$B$2="",0,"-"))</f>
        <v>0.51549350414951367</v>
      </c>
      <c r="BC44" s="50">
        <f>IFERROR((5.670373*10^-8*(BI44+273.15)^4+((Annex!$B$5+Annex!$B$6)*(BI44-L44)+Annex!$B$7*(BI44-INDEX(BI:BI,IFERROR(MATCH($B44-Annex!$B$9/60,$B:$B),2)))/(60*($B44-INDEX($B:$B,IFERROR(MATCH($B44-Annex!$B$9/60,$B:$B),2)))))/Annex!$B$8)/1000,IF(Data!$B$2="",0,"-"))</f>
        <v>1.5532865696577873</v>
      </c>
      <c r="BD44" s="50">
        <f>IFERROR((5.670373*10^-8*(BJ44+273.15)^4+((Annex!$B$5+Annex!$B$6)*(BJ44-O44)+Annex!$B$7*(BJ44-INDEX(BJ:BJ,IFERROR(MATCH($B44-Annex!$B$9/60,$B:$B),2)))/(60*($B44-INDEX($B:$B,IFERROR(MATCH($B44-Annex!$B$9/60,$B:$B),2)))))/Annex!$B$8)/1000,IF(Data!$B$2="",0,"-"))</f>
        <v>-69.690980971385216</v>
      </c>
      <c r="BE44" s="50">
        <f>IFERROR((5.670373*10^-8*(BK44+273.15)^4+((Annex!$B$5+Annex!$B$6)*(BK44-R44)+Annex!$B$7*(BK44-INDEX(BK:BK,IFERROR(MATCH($B44-Annex!$B$9/60,$B:$B),2)))/(60*($B44-INDEX($B:$B,IFERROR(MATCH($B44-Annex!$B$9/60,$B:$B),2)))))/Annex!$B$8)/1000,IF(Data!$B$2="",0,"-"))</f>
        <v>0.73557265234945213</v>
      </c>
      <c r="BF44" s="50">
        <f>IFERROR((5.670373*10^-8*(BL44+273.15)^4+((Annex!$B$5+Annex!$B$6)*(BL44-U44)+Annex!$B$7*(BL44-INDEX(BL:BL,IFERROR(MATCH($B44-Annex!$B$9/60,$B:$B),2)))/(60*($B44-INDEX($B:$B,IFERROR(MATCH($B44-Annex!$B$9/60,$B:$B),2)))))/Annex!$B$8)/1000,IF(Data!$B$2="",0,"-"))</f>
        <v>-37.6963440110978</v>
      </c>
      <c r="BG44" s="50">
        <f>IFERROR((5.670373*10^-8*(BM44+273.15)^4+((Annex!$B$5+Annex!$B$6)*(BM44-X44)+Annex!$B$7*(BM44-INDEX(BM:BM,IFERROR(MATCH($B44-Annex!$B$9/60,$B:$B),2)))/(60*($B44-INDEX($B:$B,IFERROR(MATCH($B44-Annex!$B$9/60,$B:$B),2)))))/Annex!$B$8)/1000,IF(Data!$B$2="",0,"-"))</f>
        <v>0.54820122922780434</v>
      </c>
      <c r="BH44" s="50">
        <f>IFERROR((5.670373*10^-8*(BN44+273.15)^4+((Annex!$B$5+Annex!$B$6)*(BN44-AA44)+Annex!$B$7*(BN44-INDEX(BN:BN,IFERROR(MATCH($B44-Annex!$B$9/60,$B:$B),2)))/(60*($B44-INDEX($B:$B,IFERROR(MATCH($B44-Annex!$B$9/60,$B:$B),2)))))/Annex!$B$8)/1000,IF(Data!$B$2="",0,"-"))</f>
        <v>0.52598098858265285</v>
      </c>
      <c r="BI44" s="20">
        <v>33.170999999999999</v>
      </c>
      <c r="BJ44" s="20">
        <v>222.49100000000001</v>
      </c>
      <c r="BK44" s="20">
        <v>24.396999999999998</v>
      </c>
      <c r="BL44" s="20">
        <v>38.189</v>
      </c>
      <c r="BM44" s="20">
        <v>21.565000000000001</v>
      </c>
      <c r="BN44" s="20">
        <v>21.937999999999999</v>
      </c>
    </row>
    <row r="45" spans="1:66" x14ac:dyDescent="0.3">
      <c r="A45" s="5">
        <v>44</v>
      </c>
      <c r="B45" s="19">
        <v>3.6283333401661366</v>
      </c>
      <c r="C45" s="20">
        <v>163.36958899999999</v>
      </c>
      <c r="D45" s="20">
        <v>165.093265</v>
      </c>
      <c r="E45" s="20">
        <v>213.65199799999999</v>
      </c>
      <c r="F45" s="49">
        <f>IFERROR(SUM(C45:E45),IF(Data!$B$2="",0,"-"))</f>
        <v>542.11485199999993</v>
      </c>
      <c r="G45" s="50">
        <f>IFERROR(F45-Annex!$B$10,IF(Data!$B$2="",0,"-"))</f>
        <v>115.50685199999992</v>
      </c>
      <c r="H45" s="50">
        <f>IFERROR(AVERAGE(INDEX(G:G,IFERROR(MATCH($B45-Annex!$B$12/60,$B:$B),2)):G45),IF(Data!$B$2="",0,"-"))</f>
        <v>115.54858459999998</v>
      </c>
      <c r="I45" s="50">
        <f>IFERROR(-14000*(G45-INDEX(G:G,IFERROR(MATCH($B45-Annex!$B$11/60,$B:$B),2)))/(60*($B45-INDEX($B:$B,IFERROR(MATCH($B45-Annex!$B$11/60,$B:$B),2)))),IF(Data!$B$2="",0,"-"))</f>
        <v>68.284971306489524</v>
      </c>
      <c r="J45" s="50">
        <f>IFERROR(-14000*(H45-INDEX(H:H,IFERROR(MATCH($B45-Annex!$B$13/60,$B:$B),2)))/(60*($B45-INDEX($B:$B,IFERROR(MATCH($B45-Annex!$B$13/60,$B:$B),2)))),IF(Data!$B$2="",0,"-"))</f>
        <v>98.411005991816083</v>
      </c>
      <c r="K45" s="20">
        <v>0.78275209000000001</v>
      </c>
      <c r="L45" s="20">
        <v>45.499000000000002</v>
      </c>
      <c r="M45" s="20">
        <v>9.8999999999999993E+37</v>
      </c>
      <c r="N45" s="20">
        <v>54.853000000000002</v>
      </c>
      <c r="O45" s="20">
        <v>202.851</v>
      </c>
      <c r="P45" s="20">
        <v>9.8999999999999993E+37</v>
      </c>
      <c r="Q45" s="20">
        <v>43.938000000000002</v>
      </c>
      <c r="R45" s="20">
        <v>29.213000000000001</v>
      </c>
      <c r="S45" s="20">
        <v>501.73500000000001</v>
      </c>
      <c r="T45" s="20">
        <v>34.302</v>
      </c>
      <c r="U45" s="20">
        <v>109.846</v>
      </c>
      <c r="V45" s="20">
        <v>235.59800000000001</v>
      </c>
      <c r="W45" s="20">
        <v>31.372</v>
      </c>
      <c r="X45" s="20">
        <v>22.457000000000001</v>
      </c>
      <c r="Y45" s="20">
        <v>132.44800000000001</v>
      </c>
      <c r="Z45" s="20">
        <v>29.88</v>
      </c>
      <c r="AA45" s="20">
        <v>24.001000000000001</v>
      </c>
      <c r="AB45" s="20">
        <v>644.35400000000004</v>
      </c>
      <c r="AC45" s="20">
        <v>26.545999999999999</v>
      </c>
      <c r="AD45" s="20">
        <v>9.8999999999999993E+37</v>
      </c>
      <c r="AE45" s="20">
        <v>9.8999999999999993E+37</v>
      </c>
      <c r="AF45" s="20">
        <v>599.65899999999999</v>
      </c>
      <c r="AG45" s="20">
        <v>448.97300000000001</v>
      </c>
      <c r="AH45" s="50">
        <f>IFERROR(AVERAGE(INDEX(AL:AL,IFERROR(MATCH($B45-Annex!$B$4/60,$B:$B),2)):AL45),IF(Data!$B$2="",0,"-"))</f>
        <v>0.30746163323218667</v>
      </c>
      <c r="AI45" s="50">
        <f>IFERROR(AVERAGE(INDEX(AM:AM,IFERROR(MATCH($B45-Annex!$B$4/60,$B:$B),2)):AM45),IF(Data!$B$2="",0,"-"))</f>
        <v>-4.7981749242562106</v>
      </c>
      <c r="AJ45" s="50">
        <f>IFERROR(AVERAGE(INDEX(AN:AN,IFERROR(MATCH($B45-Annex!$B$4/60,$B:$B),2)):AN45),IF(Data!$B$2="",0,"-"))</f>
        <v>0.45357645100015259</v>
      </c>
      <c r="AK45" s="50">
        <f>IFERROR(AVERAGE(INDEX(AO:AO,IFERROR(MATCH($B45-Annex!$B$4/60,$B:$B),2)):AO45),IF(Data!$B$2="",0,"-"))</f>
        <v>-19.766096758401833</v>
      </c>
      <c r="AL45" s="50">
        <f>IFERROR((5.670373*10^-8*(AP45+273.15)^4+((Annex!$B$5+Annex!$B$6)*(AP45-L45)+Annex!$B$7*(AP45-INDEX(AP:AP,IFERROR(MATCH($B45-Annex!$B$9/60,$B:$B),2)))/(60*($B45-INDEX($B:$B,IFERROR(MATCH($B45-Annex!$B$9/60,$B:$B),2)))))/Annex!$B$8)/1000,IF(Data!$B$2="",0,"-"))</f>
        <v>0.30928527641161008</v>
      </c>
      <c r="AM45" s="50">
        <f>IFERROR((5.670373*10^-8*(AQ45+273.15)^4+((Annex!$B$5+Annex!$B$6)*(AQ45-O45)+Annex!$B$7*(AQ45-INDEX(AQ:AQ,IFERROR(MATCH($B45-Annex!$B$9/60,$B:$B),2)))/(60*($B45-INDEX($B:$B,IFERROR(MATCH($B45-Annex!$B$9/60,$B:$B),2)))))/Annex!$B$8)/1000,IF(Data!$B$2="",0,"-"))</f>
        <v>-26.544426143821777</v>
      </c>
      <c r="AN45" s="50">
        <f>IFERROR((5.670373*10^-8*(AR45+273.15)^4+((Annex!$B$5+Annex!$B$6)*(AR45-R45)+Annex!$B$7*(AR45-INDEX(AR:AR,IFERROR(MATCH($B45-Annex!$B$9/60,$B:$B),2)))/(60*($B45-INDEX($B:$B,IFERROR(MATCH($B45-Annex!$B$9/60,$B:$B),2)))))/Annex!$B$8)/1000,IF(Data!$B$2="",0,"-"))</f>
        <v>0.44574536023138694</v>
      </c>
      <c r="AO45" s="50">
        <f>IFERROR((5.670373*10^-8*(AS45+273.15)^4+((Annex!$B$5+Annex!$B$6)*(AS45-U45)+Annex!$B$7*(AS45-INDEX(AS:AS,IFERROR(MATCH($B45-Annex!$B$9/60,$B:$B),2)))/(60*($B45-INDEX($B:$B,IFERROR(MATCH($B45-Annex!$B$9/60,$B:$B),2)))))/Annex!$B$8)/1000,IF(Data!$B$2="",0,"-"))</f>
        <v>-4.293726774482713</v>
      </c>
      <c r="AP45" s="20">
        <v>23.527000000000001</v>
      </c>
      <c r="AQ45" s="20">
        <v>120.946</v>
      </c>
      <c r="AR45" s="20">
        <v>22.404</v>
      </c>
      <c r="AS45" s="20">
        <v>28.16</v>
      </c>
      <c r="AT45" s="20">
        <v>19.622</v>
      </c>
      <c r="AU45" s="20">
        <v>21.431999999999999</v>
      </c>
      <c r="AV45" s="20">
        <v>20.757000000000001</v>
      </c>
      <c r="AW45" s="50">
        <f>IFERROR(AVERAGE(INDEX(BC:BC,IFERROR(MATCH($B45-Annex!$B$4/60,$B:$B),2)):BC45),IF(Data!$B$2="",0,"-"))</f>
        <v>1.4274481310292733</v>
      </c>
      <c r="AX45" s="50">
        <f>IFERROR(AVERAGE(INDEX(BD:BD,IFERROR(MATCH($B45-Annex!$B$4/60,$B:$B),2)):BD45),IF(Data!$B$2="",0,"-"))</f>
        <v>-16.814743494235216</v>
      </c>
      <c r="AY45" s="50">
        <f>IFERROR(AVERAGE(INDEX(BE:BE,IFERROR(MATCH($B45-Annex!$B$4/60,$B:$B),2)):BE45),IF(Data!$B$2="",0,"-"))</f>
        <v>0.712536965316245</v>
      </c>
      <c r="AZ45" s="50">
        <f>IFERROR(AVERAGE(INDEX(BF:BF,IFERROR(MATCH($B45-Annex!$B$4/60,$B:$B),2)):BF45),IF(Data!$B$2="",0,"-"))</f>
        <v>-13.4888587266435</v>
      </c>
      <c r="BA45" s="50">
        <f>IFERROR(AVERAGE(INDEX(BG:BG,IFERROR(MATCH($B45-Annex!$B$4/60,$B:$B),2)):BG45),IF(Data!$B$2="",0,"-"))</f>
        <v>0.52483154038130631</v>
      </c>
      <c r="BB45" s="50">
        <f>IFERROR(AVERAGE(INDEX(BH:BH,IFERROR(MATCH($B45-Annex!$B$4/60,$B:$B),2)):BH45),IF(Data!$B$2="",0,"-"))</f>
        <v>0.53076953621098222</v>
      </c>
      <c r="BC45" s="50">
        <f>IFERROR((5.670373*10^-8*(BI45+273.15)^4+((Annex!$B$5+Annex!$B$6)*(BI45-L45)+Annex!$B$7*(BI45-INDEX(BI:BI,IFERROR(MATCH($B45-Annex!$B$9/60,$B:$B),2)))/(60*($B45-INDEX($B:$B,IFERROR(MATCH($B45-Annex!$B$9/60,$B:$B),2)))))/Annex!$B$8)/1000,IF(Data!$B$2="",0,"-"))</f>
        <v>1.6567291954653207</v>
      </c>
      <c r="BD45" s="50">
        <f>IFERROR((5.670373*10^-8*(BJ45+273.15)^4+((Annex!$B$5+Annex!$B$6)*(BJ45-O45)+Annex!$B$7*(BJ45-INDEX(BJ:BJ,IFERROR(MATCH($B45-Annex!$B$9/60,$B:$B),2)))/(60*($B45-INDEX($B:$B,IFERROR(MATCH($B45-Annex!$B$9/60,$B:$B),2)))))/Annex!$B$8)/1000,IF(Data!$B$2="",0,"-"))</f>
        <v>54.414931566308276</v>
      </c>
      <c r="BE45" s="50">
        <f>IFERROR((5.670373*10^-8*(BK45+273.15)^4+((Annex!$B$5+Annex!$B$6)*(BK45-R45)+Annex!$B$7*(BK45-INDEX(BK:BK,IFERROR(MATCH($B45-Annex!$B$9/60,$B:$B),2)))/(60*($B45-INDEX($B:$B,IFERROR(MATCH($B45-Annex!$B$9/60,$B:$B),2)))))/Annex!$B$8)/1000,IF(Data!$B$2="",0,"-"))</f>
        <v>0.8137342338610376</v>
      </c>
      <c r="BF45" s="50">
        <f>IFERROR((5.670373*10^-8*(BL45+273.15)^4+((Annex!$B$5+Annex!$B$6)*(BL45-U45)+Annex!$B$7*(BL45-INDEX(BL:BL,IFERROR(MATCH($B45-Annex!$B$9/60,$B:$B),2)))/(60*($B45-INDEX($B:$B,IFERROR(MATCH($B45-Annex!$B$9/60,$B:$B),2)))))/Annex!$B$8)/1000,IF(Data!$B$2="",0,"-"))</f>
        <v>51.128264039358342</v>
      </c>
      <c r="BG45" s="50">
        <f>IFERROR((5.670373*10^-8*(BM45+273.15)^4+((Annex!$B$5+Annex!$B$6)*(BM45-X45)+Annex!$B$7*(BM45-INDEX(BM:BM,IFERROR(MATCH($B45-Annex!$B$9/60,$B:$B),2)))/(60*($B45-INDEX($B:$B,IFERROR(MATCH($B45-Annex!$B$9/60,$B:$B),2)))))/Annex!$B$8)/1000,IF(Data!$B$2="",0,"-"))</f>
        <v>0.57053439129053374</v>
      </c>
      <c r="BH45" s="50">
        <f>IFERROR((5.670373*10^-8*(BN45+273.15)^4+((Annex!$B$5+Annex!$B$6)*(BN45-AA45)+Annex!$B$7*(BN45-INDEX(BN:BN,IFERROR(MATCH($B45-Annex!$B$9/60,$B:$B),2)))/(60*($B45-INDEX($B:$B,IFERROR(MATCH($B45-Annex!$B$9/60,$B:$B),2)))))/Annex!$B$8)/1000,IF(Data!$B$2="",0,"-"))</f>
        <v>0.54885384738631138</v>
      </c>
      <c r="BI45" s="20">
        <v>34.688000000000002</v>
      </c>
      <c r="BJ45" s="20">
        <v>275.60700000000003</v>
      </c>
      <c r="BK45" s="20">
        <v>24.896000000000001</v>
      </c>
      <c r="BL45" s="20">
        <v>188.27199999999999</v>
      </c>
      <c r="BM45" s="20">
        <v>21.715</v>
      </c>
      <c r="BN45" s="20">
        <v>22.175999999999998</v>
      </c>
    </row>
    <row r="46" spans="1:66" x14ac:dyDescent="0.3">
      <c r="A46" s="5">
        <v>45</v>
      </c>
      <c r="B46" s="19">
        <v>3.7119999993592501</v>
      </c>
      <c r="C46" s="20">
        <v>163.380987</v>
      </c>
      <c r="D46" s="20">
        <v>165.10710800000001</v>
      </c>
      <c r="E46" s="20">
        <v>213.70171400000001</v>
      </c>
      <c r="F46" s="49">
        <f>IFERROR(SUM(C46:E46),IF(Data!$B$2="",0,"-"))</f>
        <v>542.18980900000008</v>
      </c>
      <c r="G46" s="50">
        <f>IFERROR(F46-Annex!$B$10,IF(Data!$B$2="",0,"-"))</f>
        <v>115.58180900000008</v>
      </c>
      <c r="H46" s="50">
        <f>IFERROR(AVERAGE(INDEX(G:G,IFERROR(MATCH($B46-Annex!$B$12/60,$B:$B),2)):G46),IF(Data!$B$2="",0,"-"))</f>
        <v>115.54020529999998</v>
      </c>
      <c r="I46" s="50">
        <f>IFERROR(-14000*(G46-INDEX(G:G,IFERROR(MATCH($B46-Annex!$B$11/60,$B:$B),2)))/(60*($B46-INDEX($B:$B,IFERROR(MATCH($B46-Annex!$B$11/60,$B:$B),2)))),IF(Data!$B$2="",0,"-"))</f>
        <v>40.33849448815706</v>
      </c>
      <c r="J46" s="50">
        <f>IFERROR(-14000*(H46-INDEX(H:H,IFERROR(MATCH($B46-Annex!$B$13/60,$B:$B),2)))/(60*($B46-INDEX($B:$B,IFERROR(MATCH($B46-Annex!$B$13/60,$B:$B),2)))),IF(Data!$B$2="",0,"-"))</f>
        <v>85.10015898632264</v>
      </c>
      <c r="K46" s="20">
        <v>0.78275209000000001</v>
      </c>
      <c r="L46" s="20">
        <v>47.459000000000003</v>
      </c>
      <c r="M46" s="20">
        <v>9.8999999999999993E+37</v>
      </c>
      <c r="N46" s="20">
        <v>58.411000000000001</v>
      </c>
      <c r="O46" s="20">
        <v>146.078</v>
      </c>
      <c r="P46" s="20">
        <v>214.86199999999999</v>
      </c>
      <c r="Q46" s="20">
        <v>46.122999999999998</v>
      </c>
      <c r="R46" s="20">
        <v>29.459</v>
      </c>
      <c r="S46" s="20">
        <v>43.73</v>
      </c>
      <c r="T46" s="20">
        <v>35.439</v>
      </c>
      <c r="U46" s="20">
        <v>297.01799999999997</v>
      </c>
      <c r="V46" s="20">
        <v>646.75800000000004</v>
      </c>
      <c r="W46" s="20">
        <v>32.302</v>
      </c>
      <c r="X46" s="20">
        <v>22.65</v>
      </c>
      <c r="Y46" s="20">
        <v>9.8999999999999993E+37</v>
      </c>
      <c r="Z46" s="20">
        <v>30.547000000000001</v>
      </c>
      <c r="AA46" s="20">
        <v>24.317</v>
      </c>
      <c r="AB46" s="20">
        <v>865.52700000000004</v>
      </c>
      <c r="AC46" s="20">
        <v>27.02</v>
      </c>
      <c r="AD46" s="20">
        <v>-53.637999999999998</v>
      </c>
      <c r="AE46" s="20">
        <v>9.8999999999999993E+37</v>
      </c>
      <c r="AF46" s="20">
        <v>104.96899999999999</v>
      </c>
      <c r="AG46" s="20">
        <v>745.15099999999995</v>
      </c>
      <c r="AH46" s="50">
        <f>IFERROR(AVERAGE(INDEX(AL:AL,IFERROR(MATCH($B46-Annex!$B$4/60,$B:$B),2)):AL46),IF(Data!$B$2="",0,"-"))</f>
        <v>0.31355590788841881</v>
      </c>
      <c r="AI46" s="50">
        <f>IFERROR(AVERAGE(INDEX(AM:AM,IFERROR(MATCH($B46-Annex!$B$4/60,$B:$B),2)):AM46),IF(Data!$B$2="",0,"-"))</f>
        <v>-19.590317572779146</v>
      </c>
      <c r="AJ46" s="50">
        <f>IFERROR(AVERAGE(INDEX(AN:AN,IFERROR(MATCH($B46-Annex!$B$4/60,$B:$B),2)):AN46),IF(Data!$B$2="",0,"-"))</f>
        <v>0.46428358534651354</v>
      </c>
      <c r="AK46" s="50">
        <f>IFERROR(AVERAGE(INDEX(AO:AO,IFERROR(MATCH($B46-Annex!$B$4/60,$B:$B),2)):AO46),IF(Data!$B$2="",0,"-"))</f>
        <v>-20.883828445944602</v>
      </c>
      <c r="AL46" s="50">
        <f>IFERROR((5.670373*10^-8*(AP46+273.15)^4+((Annex!$B$5+Annex!$B$6)*(AP46-L46)+Annex!$B$7*(AP46-INDEX(AP:AP,IFERROR(MATCH($B46-Annex!$B$9/60,$B:$B),2)))/(60*($B46-INDEX($B:$B,IFERROR(MATCH($B46-Annex!$B$9/60,$B:$B),2)))))/Annex!$B$8)/1000,IF(Data!$B$2="",0,"-"))</f>
        <v>0.33055861437789613</v>
      </c>
      <c r="AM46" s="50">
        <f>IFERROR((5.670373*10^-8*(AQ46+273.15)^4+((Annex!$B$5+Annex!$B$6)*(AQ46-O46)+Annex!$B$7*(AQ46-INDEX(AQ:AQ,IFERROR(MATCH($B46-Annex!$B$9/60,$B:$B),2)))/(60*($B46-INDEX($B:$B,IFERROR(MATCH($B46-Annex!$B$9/60,$B:$B),2)))))/Annex!$B$8)/1000,IF(Data!$B$2="",0,"-"))</f>
        <v>-6.1198422668535386</v>
      </c>
      <c r="AN46" s="50">
        <f>IFERROR((5.670373*10^-8*(AR46+273.15)^4+((Annex!$B$5+Annex!$B$6)*(AR46-R46)+Annex!$B$7*(AR46-INDEX(AR:AR,IFERROR(MATCH($B46-Annex!$B$9/60,$B:$B),2)))/(60*($B46-INDEX($B:$B,IFERROR(MATCH($B46-Annex!$B$9/60,$B:$B),2)))))/Annex!$B$8)/1000,IF(Data!$B$2="",0,"-"))</f>
        <v>0.4913560490904797</v>
      </c>
      <c r="AO46" s="50">
        <f>IFERROR((5.670373*10^-8*(AS46+273.15)^4+((Annex!$B$5+Annex!$B$6)*(AS46-U46)+Annex!$B$7*(AS46-INDEX(AS:AS,IFERROR(MATCH($B46-Annex!$B$9/60,$B:$B),2)))/(60*($B46-INDEX($B:$B,IFERROR(MATCH($B46-Annex!$B$9/60,$B:$B),2)))))/Annex!$B$8)/1000,IF(Data!$B$2="",0,"-"))</f>
        <v>-4.383688909866069</v>
      </c>
      <c r="AP46" s="20">
        <v>23.931000000000001</v>
      </c>
      <c r="AQ46" s="20">
        <v>176.958</v>
      </c>
      <c r="AR46" s="20">
        <v>22.614999999999998</v>
      </c>
      <c r="AS46" s="20">
        <v>34.267000000000003</v>
      </c>
      <c r="AT46" s="20">
        <v>19.675000000000001</v>
      </c>
      <c r="AU46" s="20">
        <v>21.503</v>
      </c>
      <c r="AV46" s="20">
        <v>20.774999999999999</v>
      </c>
      <c r="AW46" s="50">
        <f>IFERROR(AVERAGE(INDEX(BC:BC,IFERROR(MATCH($B46-Annex!$B$4/60,$B:$B),2)):BC46),IF(Data!$B$2="",0,"-"))</f>
        <v>1.5110737185920047</v>
      </c>
      <c r="AX46" s="50">
        <f>IFERROR(AVERAGE(INDEX(BD:BD,IFERROR(MATCH($B46-Annex!$B$4/60,$B:$B),2)):BD46),IF(Data!$B$2="",0,"-"))</f>
        <v>-10.57278255888262</v>
      </c>
      <c r="AY46" s="50">
        <f>IFERROR(AVERAGE(INDEX(BE:BE,IFERROR(MATCH($B46-Annex!$B$4/60,$B:$B),2)):BE46),IF(Data!$B$2="",0,"-"))</f>
        <v>0.73699874205466709</v>
      </c>
      <c r="AZ46" s="50">
        <f>IFERROR(AVERAGE(INDEX(BF:BF,IFERROR(MATCH($B46-Annex!$B$4/60,$B:$B),2)):BF46),IF(Data!$B$2="",0,"-"))</f>
        <v>-10.438749202382294</v>
      </c>
      <c r="BA46" s="50">
        <f>IFERROR(AVERAGE(INDEX(BG:BG,IFERROR(MATCH($B46-Annex!$B$4/60,$B:$B),2)):BG46),IF(Data!$B$2="",0,"-"))</f>
        <v>0.5368250238775788</v>
      </c>
      <c r="BB46" s="50">
        <f>IFERROR(AVERAGE(INDEX(BH:BH,IFERROR(MATCH($B46-Annex!$B$4/60,$B:$B),2)):BH46),IF(Data!$B$2="",0,"-"))</f>
        <v>0.54588806187234995</v>
      </c>
      <c r="BC46" s="50">
        <f>IFERROR((5.670373*10^-8*(BI46+273.15)^4+((Annex!$B$5+Annex!$B$6)*(BI46-L46)+Annex!$B$7*(BI46-INDEX(BI:BI,IFERROR(MATCH($B46-Annex!$B$9/60,$B:$B),2)))/(60*($B46-INDEX($B:$B,IFERROR(MATCH($B46-Annex!$B$9/60,$B:$B),2)))))/Annex!$B$8)/1000,IF(Data!$B$2="",0,"-"))</f>
        <v>1.7835534874153636</v>
      </c>
      <c r="BD46" s="50">
        <f>IFERROR((5.670373*10^-8*(BJ46+273.15)^4+((Annex!$B$5+Annex!$B$6)*(BJ46-O46)+Annex!$B$7*(BJ46-INDEX(BJ:BJ,IFERROR(MATCH($B46-Annex!$B$9/60,$B:$B),2)))/(60*($B46-INDEX($B:$B,IFERROR(MATCH($B46-Annex!$B$9/60,$B:$B),2)))))/Annex!$B$8)/1000,IF(Data!$B$2="",0,"-"))</f>
        <v>8.1856433621367781</v>
      </c>
      <c r="BE46" s="50">
        <f>IFERROR((5.670373*10^-8*(BK46+273.15)^4+((Annex!$B$5+Annex!$B$6)*(BK46-R46)+Annex!$B$7*(BK46-INDEX(BK:BK,IFERROR(MATCH($B46-Annex!$B$9/60,$B:$B),2)))/(60*($B46-INDEX($B:$B,IFERROR(MATCH($B46-Annex!$B$9/60,$B:$B),2)))))/Annex!$B$8)/1000,IF(Data!$B$2="",0,"-"))</f>
        <v>0.83868071694565827</v>
      </c>
      <c r="BF46" s="50">
        <f>IFERROR((5.670373*10^-8*(BL46+273.15)^4+((Annex!$B$5+Annex!$B$6)*(BL46-U46)+Annex!$B$7*(BL46-INDEX(BL:BL,IFERROR(MATCH($B46-Annex!$B$9/60,$B:$B),2)))/(60*($B46-INDEX($B:$B,IFERROR(MATCH($B46-Annex!$B$9/60,$B:$B),2)))))/Annex!$B$8)/1000,IF(Data!$B$2="",0,"-"))</f>
        <v>8.510502718309974</v>
      </c>
      <c r="BG46" s="50">
        <f>IFERROR((5.670373*10^-8*(BM46+273.15)^4+((Annex!$B$5+Annex!$B$6)*(BM46-X46)+Annex!$B$7*(BM46-INDEX(BM:BM,IFERROR(MATCH($B46-Annex!$B$9/60,$B:$B),2)))/(60*($B46-INDEX($B:$B,IFERROR(MATCH($B46-Annex!$B$9/60,$B:$B),2)))))/Annex!$B$8)/1000,IF(Data!$B$2="",0,"-"))</f>
        <v>0.56148887103818856</v>
      </c>
      <c r="BH46" s="50">
        <f>IFERROR((5.670373*10^-8*(BN46+273.15)^4+((Annex!$B$5+Annex!$B$6)*(BN46-AA46)+Annex!$B$7*(BN46-INDEX(BN:BN,IFERROR(MATCH($B46-Annex!$B$9/60,$B:$B),2)))/(60*($B46-INDEX($B:$B,IFERROR(MATCH($B46-Annex!$B$9/60,$B:$B),2)))))/Annex!$B$8)/1000,IF(Data!$B$2="",0,"-"))</f>
        <v>0.59087076250589043</v>
      </c>
      <c r="BI46" s="20">
        <v>36.131999999999998</v>
      </c>
      <c r="BJ46" s="20">
        <v>227.89099999999999</v>
      </c>
      <c r="BK46" s="20">
        <v>25.335000000000001</v>
      </c>
      <c r="BL46" s="20">
        <v>63.585999999999999</v>
      </c>
      <c r="BM46" s="20">
        <v>21.856999999999999</v>
      </c>
      <c r="BN46" s="20">
        <v>22.334</v>
      </c>
    </row>
    <row r="47" spans="1:66" x14ac:dyDescent="0.3">
      <c r="A47" s="5">
        <v>46</v>
      </c>
      <c r="B47" s="19">
        <v>3.7958333326969296</v>
      </c>
      <c r="C47" s="20">
        <v>163.350875</v>
      </c>
      <c r="D47" s="20">
        <v>165.08593099999999</v>
      </c>
      <c r="E47" s="20">
        <v>213.72045600000001</v>
      </c>
      <c r="F47" s="49">
        <f>IFERROR(SUM(C47:E47),IF(Data!$B$2="",0,"-"))</f>
        <v>542.15726199999995</v>
      </c>
      <c r="G47" s="50">
        <f>IFERROR(F47-Annex!$B$10,IF(Data!$B$2="",0,"-"))</f>
        <v>115.54926199999994</v>
      </c>
      <c r="H47" s="50">
        <f>IFERROR(AVERAGE(INDEX(G:G,IFERROR(MATCH($B47-Annex!$B$12/60,$B:$B),2)):G47),IF(Data!$B$2="",0,"-"))</f>
        <v>115.53524</v>
      </c>
      <c r="I47" s="50">
        <f>IFERROR(-14000*(G47-INDEX(G:G,IFERROR(MATCH($B47-Annex!$B$11/60,$B:$B),2)))/(60*($B47-INDEX($B:$B,IFERROR(MATCH($B47-Annex!$B$11/60,$B:$B),2)))),IF(Data!$B$2="",0,"-"))</f>
        <v>36.209552155067172</v>
      </c>
      <c r="J47" s="50">
        <f>IFERROR(-14000*(H47-INDEX(H:H,IFERROR(MATCH($B47-Annex!$B$13/60,$B:$B),2)))/(60*($B47-INDEX($B:$B,IFERROR(MATCH($B47-Annex!$B$13/60,$B:$B),2)))),IF(Data!$B$2="",0,"-"))</f>
        <v>73.783869429591974</v>
      </c>
      <c r="K47" s="20">
        <v>0.78275209000000001</v>
      </c>
      <c r="L47" s="20">
        <v>49.216000000000001</v>
      </c>
      <c r="M47" s="20">
        <v>9.8999999999999993E+37</v>
      </c>
      <c r="N47" s="20">
        <v>62.183</v>
      </c>
      <c r="O47" s="20">
        <v>75.947000000000003</v>
      </c>
      <c r="P47" s="20">
        <v>556.077</v>
      </c>
      <c r="Q47" s="20">
        <v>48.253</v>
      </c>
      <c r="R47" s="20">
        <v>29.827000000000002</v>
      </c>
      <c r="S47" s="20">
        <v>9.8999999999999993E+37</v>
      </c>
      <c r="T47" s="20">
        <v>36.600999999999999</v>
      </c>
      <c r="U47" s="20">
        <v>174.505</v>
      </c>
      <c r="V47" s="20">
        <v>787.35599999999999</v>
      </c>
      <c r="W47" s="20">
        <v>33.179000000000002</v>
      </c>
      <c r="X47" s="20">
        <v>22.878</v>
      </c>
      <c r="Y47" s="20">
        <v>9.8999999999999993E+37</v>
      </c>
      <c r="Z47" s="20">
        <v>31.353999999999999</v>
      </c>
      <c r="AA47" s="20">
        <v>24.756</v>
      </c>
      <c r="AB47" s="20">
        <v>627.88400000000001</v>
      </c>
      <c r="AC47" s="20">
        <v>27.545999999999999</v>
      </c>
      <c r="AD47" s="20">
        <v>504.7</v>
      </c>
      <c r="AE47" s="20">
        <v>9.8999999999999993E+37</v>
      </c>
      <c r="AF47" s="20">
        <v>9.8999999999999993E+37</v>
      </c>
      <c r="AG47" s="20">
        <v>649.70000000000005</v>
      </c>
      <c r="AH47" s="50">
        <f>IFERROR(AVERAGE(INDEX(AL:AL,IFERROR(MATCH($B47-Annex!$B$4/60,$B:$B),2)):AL47),IF(Data!$B$2="",0,"-"))</f>
        <v>0.31663195988336146</v>
      </c>
      <c r="AI47" s="50">
        <f>IFERROR(AVERAGE(INDEX(AM:AM,IFERROR(MATCH($B47-Annex!$B$4/60,$B:$B),2)):AM47),IF(Data!$B$2="",0,"-"))</f>
        <v>-11.567672684177097</v>
      </c>
      <c r="AJ47" s="50">
        <f>IFERROR(AVERAGE(INDEX(AN:AN,IFERROR(MATCH($B47-Annex!$B$4/60,$B:$B),2)):AN47),IF(Data!$B$2="",0,"-"))</f>
        <v>0.47575383342555694</v>
      </c>
      <c r="AK47" s="50">
        <f>IFERROR(AVERAGE(INDEX(AO:AO,IFERROR(MATCH($B47-Annex!$B$4/60,$B:$B),2)):AO47),IF(Data!$B$2="",0,"-"))</f>
        <v>-23.443003900948547</v>
      </c>
      <c r="AL47" s="50">
        <f>IFERROR((5.670373*10^-8*(AP47+273.15)^4+((Annex!$B$5+Annex!$B$6)*(AP47-L47)+Annex!$B$7*(AP47-INDEX(AP:AP,IFERROR(MATCH($B47-Annex!$B$9/60,$B:$B),2)))/(60*($B47-INDEX($B:$B,IFERROR(MATCH($B47-Annex!$B$9/60,$B:$B),2)))))/Annex!$B$8)/1000,IF(Data!$B$2="",0,"-"))</f>
        <v>0.32563812952084481</v>
      </c>
      <c r="AM47" s="50">
        <f>IFERROR((5.670373*10^-8*(AQ47+273.15)^4+((Annex!$B$5+Annex!$B$6)*(AQ47-O47)+Annex!$B$7*(AQ47-INDEX(AQ:AQ,IFERROR(MATCH($B47-Annex!$B$9/60,$B:$B),2)))/(60*($B47-INDEX($B:$B,IFERROR(MATCH($B47-Annex!$B$9/60,$B:$B),2)))))/Annex!$B$8)/1000,IF(Data!$B$2="",0,"-"))</f>
        <v>54.966500996063928</v>
      </c>
      <c r="AN47" s="50">
        <f>IFERROR((5.670373*10^-8*(AR47+273.15)^4+((Annex!$B$5+Annex!$B$6)*(AR47-R47)+Annex!$B$7*(AR47-INDEX(AR:AR,IFERROR(MATCH($B47-Annex!$B$9/60,$B:$B),2)))/(60*($B47-INDEX($B:$B,IFERROR(MATCH($B47-Annex!$B$9/60,$B:$B),2)))))/Annex!$B$8)/1000,IF(Data!$B$2="",0,"-"))</f>
        <v>0.51680007330746269</v>
      </c>
      <c r="AO47" s="50">
        <f>IFERROR((5.670373*10^-8*(AS47+273.15)^4+((Annex!$B$5+Annex!$B$6)*(AS47-U47)+Annex!$B$7*(AS47-INDEX(AS:AS,IFERROR(MATCH($B47-Annex!$B$9/60,$B:$B),2)))/(60*($B47-INDEX($B:$B,IFERROR(MATCH($B47-Annex!$B$9/60,$B:$B),2)))))/Annex!$B$8)/1000,IF(Data!$B$2="",0,"-"))</f>
        <v>69.407595753280788</v>
      </c>
      <c r="AP47" s="20">
        <v>24.37</v>
      </c>
      <c r="AQ47" s="20">
        <v>214.09899999999999</v>
      </c>
      <c r="AR47" s="20">
        <v>22.86</v>
      </c>
      <c r="AS47" s="20">
        <v>157.98699999999999</v>
      </c>
      <c r="AT47" s="20">
        <v>19.568999999999999</v>
      </c>
      <c r="AU47" s="20">
        <v>21.484999999999999</v>
      </c>
      <c r="AV47" s="20">
        <v>20.827999999999999</v>
      </c>
      <c r="AW47" s="50">
        <f>IFERROR(AVERAGE(INDEX(BC:BC,IFERROR(MATCH($B47-Annex!$B$4/60,$B:$B),2)):BC47),IF(Data!$B$2="",0,"-"))</f>
        <v>1.5897821017282323</v>
      </c>
      <c r="AX47" s="50">
        <f>IFERROR(AVERAGE(INDEX(BD:BD,IFERROR(MATCH($B47-Annex!$B$4/60,$B:$B),2)):BD47),IF(Data!$B$2="",0,"-"))</f>
        <v>-1.8550933393622917</v>
      </c>
      <c r="AY47" s="50">
        <f>IFERROR(AVERAGE(INDEX(BE:BE,IFERROR(MATCH($B47-Annex!$B$4/60,$B:$B),2)):BE47),IF(Data!$B$2="",0,"-"))</f>
        <v>0.75934227690211464</v>
      </c>
      <c r="AZ47" s="50">
        <f>IFERROR(AVERAGE(INDEX(BF:BF,IFERROR(MATCH($B47-Annex!$B$4/60,$B:$B),2)):BF47),IF(Data!$B$2="",0,"-"))</f>
        <v>-28.110401929246056</v>
      </c>
      <c r="BA47" s="50">
        <f>IFERROR(AVERAGE(INDEX(BG:BG,IFERROR(MATCH($B47-Annex!$B$4/60,$B:$B),2)):BG47),IF(Data!$B$2="",0,"-"))</f>
        <v>0.55048700091357639</v>
      </c>
      <c r="BB47" s="50">
        <f>IFERROR(AVERAGE(INDEX(BH:BH,IFERROR(MATCH($B47-Annex!$B$4/60,$B:$B),2)):BH47),IF(Data!$B$2="",0,"-"))</f>
        <v>0.55542988003415228</v>
      </c>
      <c r="BC47" s="50">
        <f>IFERROR((5.670373*10^-8*(BI47+273.15)^4+((Annex!$B$5+Annex!$B$6)*(BI47-L47)+Annex!$B$7*(BI47-INDEX(BI:BI,IFERROR(MATCH($B47-Annex!$B$9/60,$B:$B),2)))/(60*($B47-INDEX($B:$B,IFERROR(MATCH($B47-Annex!$B$9/60,$B:$B),2)))))/Annex!$B$8)/1000,IF(Data!$B$2="",0,"-"))</f>
        <v>1.8211412326812302</v>
      </c>
      <c r="BD47" s="50">
        <f>IFERROR((5.670373*10^-8*(BJ47+273.15)^4+((Annex!$B$5+Annex!$B$6)*(BJ47-O47)+Annex!$B$7*(BJ47-INDEX(BJ:BJ,IFERROR(MATCH($B47-Annex!$B$9/60,$B:$B),2)))/(60*($B47-INDEX($B:$B,IFERROR(MATCH($B47-Annex!$B$9/60,$B:$B),2)))))/Annex!$B$8)/1000,IF(Data!$B$2="",0,"-"))</f>
        <v>5.9589982875759704</v>
      </c>
      <c r="BE47" s="50">
        <f>IFERROR((5.670373*10^-8*(BK47+273.15)^4+((Annex!$B$5+Annex!$B$6)*(BK47-R47)+Annex!$B$7*(BK47-INDEX(BK:BK,IFERROR(MATCH($B47-Annex!$B$9/60,$B:$B),2)))/(60*($B47-INDEX($B:$B,IFERROR(MATCH($B47-Annex!$B$9/60,$B:$B),2)))))/Annex!$B$8)/1000,IF(Data!$B$2="",0,"-"))</f>
        <v>0.83949355145129401</v>
      </c>
      <c r="BF47" s="50">
        <f>IFERROR((5.670373*10^-8*(BL47+273.15)^4+((Annex!$B$5+Annex!$B$6)*(BL47-U47)+Annex!$B$7*(BL47-INDEX(BL:BL,IFERROR(MATCH($B47-Annex!$B$9/60,$B:$B),2)))/(60*($B47-INDEX($B:$B,IFERROR(MATCH($B47-Annex!$B$9/60,$B:$B),2)))))/Annex!$B$8)/1000,IF(Data!$B$2="",0,"-"))</f>
        <v>-86.301208418872221</v>
      </c>
      <c r="BG47" s="50">
        <f>IFERROR((5.670373*10^-8*(BM47+273.15)^4+((Annex!$B$5+Annex!$B$6)*(BM47-X47)+Annex!$B$7*(BM47-INDEX(BM:BM,IFERROR(MATCH($B47-Annex!$B$9/60,$B:$B),2)))/(60*($B47-INDEX($B:$B,IFERROR(MATCH($B47-Annex!$B$9/60,$B:$B),2)))))/Annex!$B$8)/1000,IF(Data!$B$2="",0,"-"))</f>
        <v>0.55888621092607926</v>
      </c>
      <c r="BH47" s="50">
        <f>IFERROR((5.670373*10^-8*(BN47+273.15)^4+((Annex!$B$5+Annex!$B$6)*(BN47-AA47)+Annex!$B$7*(BN47-INDEX(BN:BN,IFERROR(MATCH($B47-Annex!$B$9/60,$B:$B),2)))/(60*($B47-INDEX($B:$B,IFERROR(MATCH($B47-Annex!$B$9/60,$B:$B),2)))))/Annex!$B$8)/1000,IF(Data!$B$2="",0,"-"))</f>
        <v>0.57651215545794265</v>
      </c>
      <c r="BI47" s="20">
        <v>37.658999999999999</v>
      </c>
      <c r="BJ47" s="20">
        <v>269.28899999999999</v>
      </c>
      <c r="BK47" s="20">
        <v>25.809000000000001</v>
      </c>
      <c r="BL47" s="20">
        <v>28.459</v>
      </c>
      <c r="BM47" s="20">
        <v>21.998999999999999</v>
      </c>
      <c r="BN47" s="20">
        <v>22.545000000000002</v>
      </c>
    </row>
    <row r="48" spans="1:66" x14ac:dyDescent="0.3">
      <c r="A48" s="5">
        <v>47</v>
      </c>
      <c r="B48" s="19">
        <v>3.879500002367422</v>
      </c>
      <c r="C48" s="20">
        <v>163.36308600000001</v>
      </c>
      <c r="D48" s="20">
        <v>165.134794</v>
      </c>
      <c r="E48" s="20">
        <v>213.71230299999999</v>
      </c>
      <c r="F48" s="49">
        <f>IFERROR(SUM(C48:E48),IF(Data!$B$2="",0,"-"))</f>
        <v>542.21018300000003</v>
      </c>
      <c r="G48" s="50">
        <f>IFERROR(F48-Annex!$B$10,IF(Data!$B$2="",0,"-"))</f>
        <v>115.60218300000003</v>
      </c>
      <c r="H48" s="50">
        <f>IFERROR(AVERAGE(INDEX(G:G,IFERROR(MATCH($B48-Annex!$B$12/60,$B:$B),2)):G48),IF(Data!$B$2="",0,"-"))</f>
        <v>115.54191709999998</v>
      </c>
      <c r="I48" s="50">
        <f>IFERROR(-14000*(G48-INDEX(G:G,IFERROR(MATCH($B48-Annex!$B$11/60,$B:$B),2)))/(60*($B48-INDEX($B:$B,IFERROR(MATCH($B48-Annex!$B$11/60,$B:$B),2)))),IF(Data!$B$2="",0,"-"))</f>
        <v>14.631938059237807</v>
      </c>
      <c r="J48" s="50">
        <f>IFERROR(-14000*(H48-INDEX(H:H,IFERROR(MATCH($B48-Annex!$B$13/60,$B:$B),2)))/(60*($B48-INDEX($B:$B,IFERROR(MATCH($B48-Annex!$B$13/60,$B:$B),2)))),IF(Data!$B$2="",0,"-"))</f>
        <v>56.720105505340975</v>
      </c>
      <c r="K48" s="20">
        <v>0.86520211599999997</v>
      </c>
      <c r="L48" s="20">
        <v>49.927999999999997</v>
      </c>
      <c r="M48" s="20">
        <v>1028.078</v>
      </c>
      <c r="N48" s="20">
        <v>66.534999999999997</v>
      </c>
      <c r="O48" s="20">
        <v>-0.60599999999999998</v>
      </c>
      <c r="P48" s="20">
        <v>912.93600000000004</v>
      </c>
      <c r="Q48" s="20">
        <v>50.375</v>
      </c>
      <c r="R48" s="20">
        <v>29.853000000000002</v>
      </c>
      <c r="S48" s="20">
        <v>9.8999999999999993E+37</v>
      </c>
      <c r="T48" s="20">
        <v>37.927</v>
      </c>
      <c r="U48" s="20">
        <v>92.034999999999997</v>
      </c>
      <c r="V48" s="20">
        <v>702.19200000000001</v>
      </c>
      <c r="W48" s="20">
        <v>34.116999999999997</v>
      </c>
      <c r="X48" s="20">
        <v>23.079000000000001</v>
      </c>
      <c r="Y48" s="20">
        <v>-56.905999999999999</v>
      </c>
      <c r="Z48" s="20">
        <v>32.116999999999997</v>
      </c>
      <c r="AA48" s="20">
        <v>25.062000000000001</v>
      </c>
      <c r="AB48" s="20">
        <v>50.667000000000002</v>
      </c>
      <c r="AC48" s="20">
        <v>28.027999999999999</v>
      </c>
      <c r="AD48" s="20">
        <v>768.74199999999996</v>
      </c>
      <c r="AE48" s="20">
        <v>9.8999999999999993E+37</v>
      </c>
      <c r="AF48" s="20">
        <v>9.8999999999999993E+37</v>
      </c>
      <c r="AG48" s="20">
        <v>48.124000000000002</v>
      </c>
      <c r="AH48" s="50">
        <f>IFERROR(AVERAGE(INDEX(AL:AL,IFERROR(MATCH($B48-Annex!$B$4/60,$B:$B),2)):AL48),IF(Data!$B$2="",0,"-"))</f>
        <v>0.32864866150994582</v>
      </c>
      <c r="AI48" s="50">
        <f>IFERROR(AVERAGE(INDEX(AM:AM,IFERROR(MATCH($B48-Annex!$B$4/60,$B:$B),2)):AM48),IF(Data!$B$2="",0,"-"))</f>
        <v>-0.28689737718208541</v>
      </c>
      <c r="AJ48" s="50">
        <f>IFERROR(AVERAGE(INDEX(AN:AN,IFERROR(MATCH($B48-Annex!$B$4/60,$B:$B),2)):AN48),IF(Data!$B$2="",0,"-"))</f>
        <v>0.48583085166520595</v>
      </c>
      <c r="AK48" s="50">
        <f>IFERROR(AVERAGE(INDEX(AO:AO,IFERROR(MATCH($B48-Annex!$B$4/60,$B:$B),2)):AO48),IF(Data!$B$2="",0,"-"))</f>
        <v>-13.253986224335865</v>
      </c>
      <c r="AL48" s="50">
        <f>IFERROR((5.670373*10^-8*(AP48+273.15)^4+((Annex!$B$5+Annex!$B$6)*(AP48-L48)+Annex!$B$7*(AP48-INDEX(AP:AP,IFERROR(MATCH($B48-Annex!$B$9/60,$B:$B),2)))/(60*($B48-INDEX($B:$B,IFERROR(MATCH($B48-Annex!$B$9/60,$B:$B),2)))))/Annex!$B$8)/1000,IF(Data!$B$2="",0,"-"))</f>
        <v>0.36409554306864711</v>
      </c>
      <c r="AM48" s="50">
        <f>IFERROR((5.670373*10^-8*(AQ48+273.15)^4+((Annex!$B$5+Annex!$B$6)*(AQ48-O48)+Annex!$B$7*(AQ48-INDEX(AQ:AQ,IFERROR(MATCH($B48-Annex!$B$9/60,$B:$B),2)))/(60*($B48-INDEX($B:$B,IFERROR(MATCH($B48-Annex!$B$9/60,$B:$B),2)))))/Annex!$B$8)/1000,IF(Data!$B$2="",0,"-"))</f>
        <v>13.057759314973913</v>
      </c>
      <c r="AN48" s="50">
        <f>IFERROR((5.670373*10^-8*(AR48+273.15)^4+((Annex!$B$5+Annex!$B$6)*(AR48-R48)+Annex!$B$7*(AR48-INDEX(AR:AR,IFERROR(MATCH($B48-Annex!$B$9/60,$B:$B),2)))/(60*($B48-INDEX($B:$B,IFERROR(MATCH($B48-Annex!$B$9/60,$B:$B),2)))))/Annex!$B$8)/1000,IF(Data!$B$2="",0,"-"))</f>
        <v>0.50733404260597537</v>
      </c>
      <c r="AO48" s="50">
        <f>IFERROR((5.670373*10^-8*(AS48+273.15)^4+((Annex!$B$5+Annex!$B$6)*(AS48-U48)+Annex!$B$7*(AS48-INDEX(AS:AS,IFERROR(MATCH($B48-Annex!$B$9/60,$B:$B),2)))/(60*($B48-INDEX($B:$B,IFERROR(MATCH($B48-Annex!$B$9/60,$B:$B),2)))))/Annex!$B$8)/1000,IF(Data!$B$2="",0,"-"))</f>
        <v>25.357266917513062</v>
      </c>
      <c r="AP48" s="20">
        <v>24.852</v>
      </c>
      <c r="AQ48" s="20">
        <v>188.84899999999999</v>
      </c>
      <c r="AR48" s="20">
        <v>23.044</v>
      </c>
      <c r="AS48" s="20">
        <v>81.542000000000002</v>
      </c>
      <c r="AT48" s="20">
        <v>19.523</v>
      </c>
      <c r="AU48" s="20">
        <v>21.475000000000001</v>
      </c>
      <c r="AV48" s="20">
        <v>20.818999999999999</v>
      </c>
      <c r="AW48" s="50">
        <f>IFERROR(AVERAGE(INDEX(BC:BC,IFERROR(MATCH($B48-Annex!$B$4/60,$B:$B),2)):BC48),IF(Data!$B$2="",0,"-"))</f>
        <v>1.680053972879042</v>
      </c>
      <c r="AX48" s="50">
        <f>IFERROR(AVERAGE(INDEX(BD:BD,IFERROR(MATCH($B48-Annex!$B$4/60,$B:$B),2)):BD48),IF(Data!$B$2="",0,"-"))</f>
        <v>4.4044731982617984</v>
      </c>
      <c r="AY48" s="50">
        <f>IFERROR(AVERAGE(INDEX(BE:BE,IFERROR(MATCH($B48-Annex!$B$4/60,$B:$B),2)):BE48),IF(Data!$B$2="",0,"-"))</f>
        <v>0.78935511761033272</v>
      </c>
      <c r="AZ48" s="50">
        <f>IFERROR(AVERAGE(INDEX(BF:BF,IFERROR(MATCH($B48-Annex!$B$4/60,$B:$B),2)):BF48),IF(Data!$B$2="",0,"-"))</f>
        <v>-17.715215804572299</v>
      </c>
      <c r="BA48" s="50">
        <f>IFERROR(AVERAGE(INDEX(BG:BG,IFERROR(MATCH($B48-Annex!$B$4/60,$B:$B),2)):BG48),IF(Data!$B$2="",0,"-"))</f>
        <v>0.56346238113216096</v>
      </c>
      <c r="BB48" s="50">
        <f>IFERROR(AVERAGE(INDEX(BH:BH,IFERROR(MATCH($B48-Annex!$B$4/60,$B:$B),2)):BH48),IF(Data!$B$2="",0,"-"))</f>
        <v>0.56961423815629419</v>
      </c>
      <c r="BC48" s="50">
        <f>IFERROR((5.670373*10^-8*(BI48+273.15)^4+((Annex!$B$5+Annex!$B$6)*(BI48-L48)+Annex!$B$7*(BI48-INDEX(BI:BI,IFERROR(MATCH($B48-Annex!$B$9/60,$B:$B),2)))/(60*($B48-INDEX($B:$B,IFERROR(MATCH($B48-Annex!$B$9/60,$B:$B),2)))))/Annex!$B$8)/1000,IF(Data!$B$2="",0,"-"))</f>
        <v>1.9832568455243333</v>
      </c>
      <c r="BD48" s="50">
        <f>IFERROR((5.670373*10^-8*(BJ48+273.15)^4+((Annex!$B$5+Annex!$B$6)*(BJ48-O48)+Annex!$B$7*(BJ48-INDEX(BJ:BJ,IFERROR(MATCH($B48-Annex!$B$9/60,$B:$B),2)))/(60*($B48-INDEX($B:$B,IFERROR(MATCH($B48-Annex!$B$9/60,$B:$B),2)))))/Annex!$B$8)/1000,IF(Data!$B$2="",0,"-"))</f>
        <v>16.856419566564973</v>
      </c>
      <c r="BE48" s="50">
        <f>IFERROR((5.670373*10^-8*(BK48+273.15)^4+((Annex!$B$5+Annex!$B$6)*(BK48-R48)+Annex!$B$7*(BK48-INDEX(BK:BK,IFERROR(MATCH($B48-Annex!$B$9/60,$B:$B),2)))/(60*($B48-INDEX($B:$B,IFERROR(MATCH($B48-Annex!$B$9/60,$B:$B),2)))))/Annex!$B$8)/1000,IF(Data!$B$2="",0,"-"))</f>
        <v>0.86522683578694082</v>
      </c>
      <c r="BF48" s="50">
        <f>IFERROR((5.670373*10^-8*(BL48+273.15)^4+((Annex!$B$5+Annex!$B$6)*(BL48-U48)+Annex!$B$7*(BL48-INDEX(BL:BL,IFERROR(MATCH($B48-Annex!$B$9/60,$B:$B),2)))/(60*($B48-INDEX($B:$B,IFERROR(MATCH($B48-Annex!$B$9/60,$B:$B),2)))))/Annex!$B$8)/1000,IF(Data!$B$2="",0,"-"))</f>
        <v>57.29668939941967</v>
      </c>
      <c r="BG48" s="50">
        <f>IFERROR((5.670373*10^-8*(BM48+273.15)^4+((Annex!$B$5+Annex!$B$6)*(BM48-X48)+Annex!$B$7*(BM48-INDEX(BM:BM,IFERROR(MATCH($B48-Annex!$B$9/60,$B:$B),2)))/(60*($B48-INDEX($B:$B,IFERROR(MATCH($B48-Annex!$B$9/60,$B:$B),2)))))/Annex!$B$8)/1000,IF(Data!$B$2="",0,"-"))</f>
        <v>0.60134437991337608</v>
      </c>
      <c r="BH48" s="50">
        <f>IFERROR((5.670373*10^-8*(BN48+273.15)^4+((Annex!$B$5+Annex!$B$6)*(BN48-AA48)+Annex!$B$7*(BN48-INDEX(BN:BN,IFERROR(MATCH($B48-Annex!$B$9/60,$B:$B),2)))/(60*($B48-INDEX($B:$B,IFERROR(MATCH($B48-Annex!$B$9/60,$B:$B),2)))))/Annex!$B$8)/1000,IF(Data!$B$2="",0,"-"))</f>
        <v>0.61706900361826411</v>
      </c>
      <c r="BI48" s="20">
        <v>39.348999999999997</v>
      </c>
      <c r="BJ48" s="20">
        <v>242.059</v>
      </c>
      <c r="BK48" s="20">
        <v>26.273</v>
      </c>
      <c r="BL48" s="20">
        <v>166.042</v>
      </c>
      <c r="BM48" s="20">
        <v>22.219000000000001</v>
      </c>
      <c r="BN48" s="20">
        <v>22.780999999999999</v>
      </c>
    </row>
    <row r="49" spans="1:66" x14ac:dyDescent="0.3">
      <c r="A49" s="5">
        <v>48</v>
      </c>
      <c r="B49" s="19">
        <v>3.9638333371840417</v>
      </c>
      <c r="C49" s="20">
        <v>163.35738799999999</v>
      </c>
      <c r="D49" s="20">
        <v>165.21704600000001</v>
      </c>
      <c r="E49" s="20">
        <v>213.70334399999999</v>
      </c>
      <c r="F49" s="49">
        <f>IFERROR(SUM(C49:E49),IF(Data!$B$2="",0,"-"))</f>
        <v>542.27777800000001</v>
      </c>
      <c r="G49" s="50">
        <f>IFERROR(F49-Annex!$B$10,IF(Data!$B$2="",0,"-"))</f>
        <v>115.66977800000001</v>
      </c>
      <c r="H49" s="50">
        <f>IFERROR(AVERAGE(INDEX(G:G,IFERROR(MATCH($B49-Annex!$B$12/60,$B:$B),2)):G49),IF(Data!$B$2="",0,"-"))</f>
        <v>115.55429829999999</v>
      </c>
      <c r="I49" s="50">
        <f>IFERROR(-14000*(G49-INDEX(G:G,IFERROR(MATCH($B49-Annex!$B$11/60,$B:$B),2)))/(60*($B49-INDEX($B:$B,IFERROR(MATCH($B49-Annex!$B$11/60,$B:$B),2)))),IF(Data!$B$2="",0,"-"))</f>
        <v>-16.346712877669024</v>
      </c>
      <c r="J49" s="50">
        <f>IFERROR(-14000*(H49-INDEX(H:H,IFERROR(MATCH($B49-Annex!$B$13/60,$B:$B),2)))/(60*($B49-INDEX($B:$B,IFERROR(MATCH($B49-Annex!$B$13/60,$B:$B),2)))),IF(Data!$B$2="",0,"-"))</f>
        <v>39.622156932824311</v>
      </c>
      <c r="K49" s="20">
        <v>0.82397710300000004</v>
      </c>
      <c r="L49" s="20">
        <v>49.817</v>
      </c>
      <c r="M49" s="20">
        <v>9.8999999999999993E+37</v>
      </c>
      <c r="N49" s="20">
        <v>71.040999999999997</v>
      </c>
      <c r="O49" s="20">
        <v>40.798000000000002</v>
      </c>
      <c r="P49" s="20">
        <v>-85.228999999999999</v>
      </c>
      <c r="Q49" s="20">
        <v>52.378</v>
      </c>
      <c r="R49" s="20">
        <v>30.370999999999999</v>
      </c>
      <c r="S49" s="20">
        <v>789.17</v>
      </c>
      <c r="T49" s="20">
        <v>39.22</v>
      </c>
      <c r="U49" s="20">
        <v>87.263000000000005</v>
      </c>
      <c r="V49" s="20">
        <v>9.8999999999999993E+37</v>
      </c>
      <c r="W49" s="20">
        <v>35.057000000000002</v>
      </c>
      <c r="X49" s="20">
        <v>23.247</v>
      </c>
      <c r="Y49" s="20">
        <v>262.25299999999999</v>
      </c>
      <c r="Z49" s="20">
        <v>33.039000000000001</v>
      </c>
      <c r="AA49" s="20">
        <v>25.51</v>
      </c>
      <c r="AB49" s="20">
        <v>605.05999999999995</v>
      </c>
      <c r="AC49" s="20">
        <v>28.687000000000001</v>
      </c>
      <c r="AD49" s="20">
        <v>-179.86</v>
      </c>
      <c r="AE49" s="20">
        <v>9.8999999999999993E+37</v>
      </c>
      <c r="AF49" s="20">
        <v>826.63699999999994</v>
      </c>
      <c r="AG49" s="20">
        <v>368.27699999999999</v>
      </c>
      <c r="AH49" s="50">
        <f>IFERROR(AVERAGE(INDEX(AL:AL,IFERROR(MATCH($B49-Annex!$B$4/60,$B:$B),2)):AL49),IF(Data!$B$2="",0,"-"))</f>
        <v>0.3363288779963573</v>
      </c>
      <c r="AI49" s="50">
        <f>IFERROR(AVERAGE(INDEX(AM:AM,IFERROR(MATCH($B49-Annex!$B$4/60,$B:$B),2)):AM49),IF(Data!$B$2="",0,"-"))</f>
        <v>6.1739694456453966</v>
      </c>
      <c r="AJ49" s="50">
        <f>IFERROR(AVERAGE(INDEX(AN:AN,IFERROR(MATCH($B49-Annex!$B$4/60,$B:$B),2)):AN49),IF(Data!$B$2="",0,"-"))</f>
        <v>0.48126449250578418</v>
      </c>
      <c r="AK49" s="50">
        <f>IFERROR(AVERAGE(INDEX(AO:AO,IFERROR(MATCH($B49-Annex!$B$4/60,$B:$B),2)):AO49),IF(Data!$B$2="",0,"-"))</f>
        <v>-3.9513881827682629</v>
      </c>
      <c r="AL49" s="50">
        <f>IFERROR((5.670373*10^-8*(AP49+273.15)^4+((Annex!$B$5+Annex!$B$6)*(AP49-L49)+Annex!$B$7*(AP49-INDEX(AP:AP,IFERROR(MATCH($B49-Annex!$B$9/60,$B:$B),2)))/(60*($B49-INDEX($B:$B,IFERROR(MATCH($B49-Annex!$B$9/60,$B:$B),2)))))/Annex!$B$8)/1000,IF(Data!$B$2="",0,"-"))</f>
        <v>0.39196298506809873</v>
      </c>
      <c r="AM49" s="50">
        <f>IFERROR((5.670373*10^-8*(AQ49+273.15)^4+((Annex!$B$5+Annex!$B$6)*(AQ49-O49)+Annex!$B$7*(AQ49-INDEX(AQ:AQ,IFERROR(MATCH($B49-Annex!$B$9/60,$B:$B),2)))/(60*($B49-INDEX($B:$B,IFERROR(MATCH($B49-Annex!$B$9/60,$B:$B),2)))))/Annex!$B$8)/1000,IF(Data!$B$2="",0,"-"))</f>
        <v>18.30053577768151</v>
      </c>
      <c r="AN49" s="50">
        <f>IFERROR((5.670373*10^-8*(AR49+273.15)^4+((Annex!$B$5+Annex!$B$6)*(AR49-R49)+Annex!$B$7*(AR49-INDEX(AR:AR,IFERROR(MATCH($B49-Annex!$B$9/60,$B:$B),2)))/(60*($B49-INDEX($B:$B,IFERROR(MATCH($B49-Annex!$B$9/60,$B:$B),2)))))/Annex!$B$8)/1000,IF(Data!$B$2="",0,"-"))</f>
        <v>0.46901595140031965</v>
      </c>
      <c r="AO49" s="50">
        <f>IFERROR((5.670373*10^-8*(AS49+273.15)^4+((Annex!$B$5+Annex!$B$6)*(AS49-U49)+Annex!$B$7*(AS49-INDEX(AS:AS,IFERROR(MATCH($B49-Annex!$B$9/60,$B:$B),2)))/(60*($B49-INDEX($B:$B,IFERROR(MATCH($B49-Annex!$B$9/60,$B:$B),2)))))/Annex!$B$8)/1000,IF(Data!$B$2="",0,"-"))</f>
        <v>-25.596532770904034</v>
      </c>
      <c r="AP49" s="20">
        <v>25.317</v>
      </c>
      <c r="AQ49" s="20">
        <v>233.71600000000001</v>
      </c>
      <c r="AR49" s="20">
        <v>23.228999999999999</v>
      </c>
      <c r="AS49" s="20">
        <v>105.79600000000001</v>
      </c>
      <c r="AT49" s="20">
        <v>19.568999999999999</v>
      </c>
      <c r="AU49" s="20">
        <v>21.484999999999999</v>
      </c>
      <c r="AV49" s="20">
        <v>20.792999999999999</v>
      </c>
      <c r="AW49" s="50">
        <f>IFERROR(AVERAGE(INDEX(BC:BC,IFERROR(MATCH($B49-Annex!$B$4/60,$B:$B),2)):BC49),IF(Data!$B$2="",0,"-"))</f>
        <v>1.7777212185015085</v>
      </c>
      <c r="AX49" s="50">
        <f>IFERROR(AVERAGE(INDEX(BD:BD,IFERROR(MATCH($B49-Annex!$B$4/60,$B:$B),2)):BD49),IF(Data!$B$2="",0,"-"))</f>
        <v>1.8958340369810998</v>
      </c>
      <c r="AY49" s="50">
        <f>IFERROR(AVERAGE(INDEX(BE:BE,IFERROR(MATCH($B49-Annex!$B$4/60,$B:$B),2)):BE49),IF(Data!$B$2="",0,"-"))</f>
        <v>0.82019855114799689</v>
      </c>
      <c r="AZ49" s="50">
        <f>IFERROR(AVERAGE(INDEX(BF:BF,IFERROR(MATCH($B49-Annex!$B$4/60,$B:$B),2)):BF49),IF(Data!$B$2="",0,"-"))</f>
        <v>5.7639935856808737</v>
      </c>
      <c r="BA49" s="50">
        <f>IFERROR(AVERAGE(INDEX(BG:BG,IFERROR(MATCH($B49-Annex!$B$4/60,$B:$B),2)):BG49),IF(Data!$B$2="",0,"-"))</f>
        <v>0.571812214418568</v>
      </c>
      <c r="BB49" s="50">
        <f>IFERROR(AVERAGE(INDEX(BH:BH,IFERROR(MATCH($B49-Annex!$B$4/60,$B:$B),2)):BH49),IF(Data!$B$2="",0,"-"))</f>
        <v>0.58142003472850112</v>
      </c>
      <c r="BC49" s="50">
        <f>IFERROR((5.670373*10^-8*(BI49+273.15)^4+((Annex!$B$5+Annex!$B$6)*(BI49-L49)+Annex!$B$7*(BI49-INDEX(BI:BI,IFERROR(MATCH($B49-Annex!$B$9/60,$B:$B),2)))/(60*($B49-INDEX($B:$B,IFERROR(MATCH($B49-Annex!$B$9/60,$B:$B),2)))))/Annex!$B$8)/1000,IF(Data!$B$2="",0,"-"))</f>
        <v>2.1264740169783076</v>
      </c>
      <c r="BD49" s="50">
        <f>IFERROR((5.670373*10^-8*(BJ49+273.15)^4+((Annex!$B$5+Annex!$B$6)*(BJ49-O49)+Annex!$B$7*(BJ49-INDEX(BJ:BJ,IFERROR(MATCH($B49-Annex!$B$9/60,$B:$B),2)))/(60*($B49-INDEX($B:$B,IFERROR(MATCH($B49-Annex!$B$9/60,$B:$B),2)))))/Annex!$B$8)/1000,IF(Data!$B$2="",0,"-"))</f>
        <v>42.318338305679191</v>
      </c>
      <c r="BE49" s="50">
        <f>IFERROR((5.670373*10^-8*(BK49+273.15)^4+((Annex!$B$5+Annex!$B$6)*(BK49-R49)+Annex!$B$7*(BK49-INDEX(BK:BK,IFERROR(MATCH($B49-Annex!$B$9/60,$B:$B),2)))/(60*($B49-INDEX($B:$B,IFERROR(MATCH($B49-Annex!$B$9/60,$B:$B),2)))))/Annex!$B$8)/1000,IF(Data!$B$2="",0,"-"))</f>
        <v>0.92885869079526084</v>
      </c>
      <c r="BF49" s="50">
        <f>IFERROR((5.670373*10^-8*(BL49+273.15)^4+((Annex!$B$5+Annex!$B$6)*(BL49-U49)+Annex!$B$7*(BL49-INDEX(BL:BL,IFERROR(MATCH($B49-Annex!$B$9/60,$B:$B),2)))/(60*($B49-INDEX($B:$B,IFERROR(MATCH($B49-Annex!$B$9/60,$B:$B),2)))))/Annex!$B$8)/1000,IF(Data!$B$2="",0,"-"))</f>
        <v>69.652230957649323</v>
      </c>
      <c r="BG49" s="50">
        <f>IFERROR((5.670373*10^-8*(BM49+273.15)^4+((Annex!$B$5+Annex!$B$6)*(BM49-X49)+Annex!$B$7*(BM49-INDEX(BM:BM,IFERROR(MATCH($B49-Annex!$B$9/60,$B:$B),2)))/(60*($B49-INDEX($B:$B,IFERROR(MATCH($B49-Annex!$B$9/60,$B:$B),2)))))/Annex!$B$8)/1000,IF(Data!$B$2="",0,"-"))</f>
        <v>0.62464219614304783</v>
      </c>
      <c r="BH49" s="50">
        <f>IFERROR((5.670373*10^-8*(BN49+273.15)^4+((Annex!$B$5+Annex!$B$6)*(BN49-AA49)+Annex!$B$7*(BN49-INDEX(BN:BN,IFERROR(MATCH($B49-Annex!$B$9/60,$B:$B),2)))/(60*($B49-INDEX($B:$B,IFERROR(MATCH($B49-Annex!$B$9/60,$B:$B),2)))))/Annex!$B$8)/1000,IF(Data!$B$2="",0,"-"))</f>
        <v>0.62656300871911652</v>
      </c>
      <c r="BI49" s="20">
        <v>41.058999999999997</v>
      </c>
      <c r="BJ49" s="20">
        <v>324.40699999999998</v>
      </c>
      <c r="BK49" s="20">
        <v>26.861999999999998</v>
      </c>
      <c r="BL49" s="20">
        <v>155.56299999999999</v>
      </c>
      <c r="BM49" s="20">
        <v>22.404</v>
      </c>
      <c r="BN49" s="20">
        <v>23.018000000000001</v>
      </c>
    </row>
    <row r="50" spans="1:66" x14ac:dyDescent="0.3">
      <c r="A50" s="5">
        <v>49</v>
      </c>
      <c r="B50" s="19">
        <v>4.0476666705217212</v>
      </c>
      <c r="C50" s="20">
        <v>163.396445</v>
      </c>
      <c r="D50" s="20">
        <v>165.161675</v>
      </c>
      <c r="E50" s="20">
        <v>213.65037799999999</v>
      </c>
      <c r="F50" s="49">
        <f>IFERROR(SUM(C50:E50),IF(Data!$B$2="",0,"-"))</f>
        <v>542.20849799999996</v>
      </c>
      <c r="G50" s="50">
        <f>IFERROR(F50-Annex!$B$10,IF(Data!$B$2="",0,"-"))</f>
        <v>115.60049799999996</v>
      </c>
      <c r="H50" s="50">
        <f>IFERROR(AVERAGE(INDEX(G:G,IFERROR(MATCH($B50-Annex!$B$12/60,$B:$B),2)):G50),IF(Data!$B$2="",0,"-"))</f>
        <v>115.56015729999999</v>
      </c>
      <c r="I50" s="50">
        <f>IFERROR(-14000*(G50-INDEX(G:G,IFERROR(MATCH($B50-Annex!$B$11/60,$B:$B),2)))/(60*($B50-INDEX($B:$B,IFERROR(MATCH($B50-Annex!$B$11/60,$B:$B),2)))),IF(Data!$B$2="",0,"-"))</f>
        <v>-15.011597980857703</v>
      </c>
      <c r="J50" s="50">
        <f>IFERROR(-14000*(H50-INDEX(H:H,IFERROR(MATCH($B50-Annex!$B$13/60,$B:$B),2)))/(60*($B50-INDEX($B:$B,IFERROR(MATCH($B50-Annex!$B$13/60,$B:$B),2)))),IF(Data!$B$2="",0,"-"))</f>
        <v>27.880272834502936</v>
      </c>
      <c r="K50" s="20">
        <v>0.90642712800000003</v>
      </c>
      <c r="L50" s="20">
        <v>50.366999999999997</v>
      </c>
      <c r="M50" s="20">
        <v>9.8999999999999993E+37</v>
      </c>
      <c r="N50" s="20">
        <v>76.784000000000006</v>
      </c>
      <c r="O50" s="20">
        <v>123.428</v>
      </c>
      <c r="P50" s="20">
        <v>346.66800000000001</v>
      </c>
      <c r="Q50" s="20">
        <v>54.853000000000002</v>
      </c>
      <c r="R50" s="20">
        <v>30.88</v>
      </c>
      <c r="S50" s="20">
        <v>1103.93</v>
      </c>
      <c r="T50" s="20">
        <v>40.537999999999997</v>
      </c>
      <c r="U50" s="20">
        <v>21.751000000000001</v>
      </c>
      <c r="V50" s="20">
        <v>9.8999999999999993E+37</v>
      </c>
      <c r="W50" s="20">
        <v>36.063000000000002</v>
      </c>
      <c r="X50" s="20">
        <v>23.44</v>
      </c>
      <c r="Y50" s="20">
        <v>862.57100000000003</v>
      </c>
      <c r="Z50" s="20">
        <v>33.881</v>
      </c>
      <c r="AA50" s="20">
        <v>25.651</v>
      </c>
      <c r="AB50" s="20">
        <v>189.517</v>
      </c>
      <c r="AC50" s="20">
        <v>29.231000000000002</v>
      </c>
      <c r="AD50" s="20">
        <v>9.8999999999999993E+37</v>
      </c>
      <c r="AE50" s="20">
        <v>556.928</v>
      </c>
      <c r="AF50" s="20">
        <v>1016.42</v>
      </c>
      <c r="AG50" s="20">
        <v>22.422000000000001</v>
      </c>
      <c r="AH50" s="50">
        <f>IFERROR(AVERAGE(INDEX(AL:AL,IFERROR(MATCH($B50-Annex!$B$4/60,$B:$B),2)):AL50),IF(Data!$B$2="",0,"-"))</f>
        <v>0.3501785751075791</v>
      </c>
      <c r="AI50" s="50">
        <f>IFERROR(AVERAGE(INDEX(AM:AM,IFERROR(MATCH($B50-Annex!$B$4/60,$B:$B),2)):AM50),IF(Data!$B$2="",0,"-"))</f>
        <v>16.783190319951782</v>
      </c>
      <c r="AJ50" s="50">
        <f>IFERROR(AVERAGE(INDEX(AN:AN,IFERROR(MATCH($B50-Annex!$B$4/60,$B:$B),2)):AN50),IF(Data!$B$2="",0,"-"))</f>
        <v>0.48167975459829904</v>
      </c>
      <c r="AK50" s="50">
        <f>IFERROR(AVERAGE(INDEX(AO:AO,IFERROR(MATCH($B50-Annex!$B$4/60,$B:$B),2)):AO50),IF(Data!$B$2="",0,"-"))</f>
        <v>5.1575060683293001</v>
      </c>
      <c r="AL50" s="50">
        <f>IFERROR((5.670373*10^-8*(AP50+273.15)^4+((Annex!$B$5+Annex!$B$6)*(AP50-L50)+Annex!$B$7*(AP50-INDEX(AP:AP,IFERROR(MATCH($B50-Annex!$B$9/60,$B:$B),2)))/(60*($B50-INDEX($B:$B,IFERROR(MATCH($B50-Annex!$B$9/60,$B:$B),2)))))/Annex!$B$8)/1000,IF(Data!$B$2="",0,"-"))</f>
        <v>0.44609931831655564</v>
      </c>
      <c r="AM50" s="50">
        <f>IFERROR((5.670373*10^-8*(AQ50+273.15)^4+((Annex!$B$5+Annex!$B$6)*(AQ50-O50)+Annex!$B$7*(AQ50-INDEX(AQ:AQ,IFERROR(MATCH($B50-Annex!$B$9/60,$B:$B),2)))/(60*($B50-INDEX($B:$B,IFERROR(MATCH($B50-Annex!$B$9/60,$B:$B),2)))))/Annex!$B$8)/1000,IF(Data!$B$2="",0,"-"))</f>
        <v>35.36019284302705</v>
      </c>
      <c r="AN50" s="50">
        <f>IFERROR((5.670373*10^-8*(AR50+273.15)^4+((Annex!$B$5+Annex!$B$6)*(AR50-R50)+Annex!$B$7*(AR50-INDEX(AR:AR,IFERROR(MATCH($B50-Annex!$B$9/60,$B:$B),2)))/(60*($B50-INDEX($B:$B,IFERROR(MATCH($B50-Annex!$B$9/60,$B:$B),2)))))/Annex!$B$8)/1000,IF(Data!$B$2="",0,"-"))</f>
        <v>0.50595059765309502</v>
      </c>
      <c r="AO50" s="50">
        <f>IFERROR((5.670373*10^-8*(AS50+273.15)^4+((Annex!$B$5+Annex!$B$6)*(AS50-U50)+Annex!$B$7*(AS50-INDEX(AS:AS,IFERROR(MATCH($B50-Annex!$B$9/60,$B:$B),2)))/(60*($B50-INDEX($B:$B,IFERROR(MATCH($B50-Annex!$B$9/60,$B:$B),2)))))/Annex!$B$8)/1000,IF(Data!$B$2="",0,"-"))</f>
        <v>-22.355992011680719</v>
      </c>
      <c r="AP50" s="20">
        <v>25.896000000000001</v>
      </c>
      <c r="AQ50" s="20">
        <v>243.81800000000001</v>
      </c>
      <c r="AR50" s="20">
        <v>23.492000000000001</v>
      </c>
      <c r="AS50" s="20">
        <v>36.912999999999997</v>
      </c>
      <c r="AT50" s="20">
        <v>19.498000000000001</v>
      </c>
      <c r="AU50" s="20">
        <v>21.466999999999999</v>
      </c>
      <c r="AV50" s="20">
        <v>20.827999999999999</v>
      </c>
      <c r="AW50" s="50">
        <f>IFERROR(AVERAGE(INDEX(BC:BC,IFERROR(MATCH($B50-Annex!$B$4/60,$B:$B),2)):BC50),IF(Data!$B$2="",0,"-"))</f>
        <v>1.8880059594622314</v>
      </c>
      <c r="AX50" s="50">
        <f>IFERROR(AVERAGE(INDEX(BD:BD,IFERROR(MATCH($B50-Annex!$B$4/60,$B:$B),2)):BD50),IF(Data!$B$2="",0,"-"))</f>
        <v>8.1598470269887535</v>
      </c>
      <c r="AY50" s="50">
        <f>IFERROR(AVERAGE(INDEX(BE:BE,IFERROR(MATCH($B50-Annex!$B$4/60,$B:$B),2)):BE50),IF(Data!$B$2="",0,"-"))</f>
        <v>0.85510772762978848</v>
      </c>
      <c r="AZ50" s="50">
        <f>IFERROR(AVERAGE(INDEX(BF:BF,IFERROR(MATCH($B50-Annex!$B$4/60,$B:$B),2)):BF50),IF(Data!$B$2="",0,"-"))</f>
        <v>18.218865988350164</v>
      </c>
      <c r="BA50" s="50">
        <f>IFERROR(AVERAGE(INDEX(BG:BG,IFERROR(MATCH($B50-Annex!$B$4/60,$B:$B),2)):BG50),IF(Data!$B$2="",0,"-"))</f>
        <v>0.57962988708072083</v>
      </c>
      <c r="BB50" s="50">
        <f>IFERROR(AVERAGE(INDEX(BH:BH,IFERROR(MATCH($B50-Annex!$B$4/60,$B:$B),2)):BH50),IF(Data!$B$2="",0,"-"))</f>
        <v>0.59148442751984842</v>
      </c>
      <c r="BC50" s="50">
        <f>IFERROR((5.670373*10^-8*(BI50+273.15)^4+((Annex!$B$5+Annex!$B$6)*(BI50-L50)+Annex!$B$7*(BI50-INDEX(BI:BI,IFERROR(MATCH($B50-Annex!$B$9/60,$B:$B),2)))/(60*($B50-INDEX($B:$B,IFERROR(MATCH($B50-Annex!$B$9/60,$B:$B),2)))))/Annex!$B$8)/1000,IF(Data!$B$2="",0,"-"))</f>
        <v>2.2916003685132758</v>
      </c>
      <c r="BD50" s="50">
        <f>IFERROR((5.670373*10^-8*(BJ50+273.15)^4+((Annex!$B$5+Annex!$B$6)*(BJ50-O50)+Annex!$B$7*(BJ50-INDEX(BJ:BJ,IFERROR(MATCH($B50-Annex!$B$9/60,$B:$B),2)))/(60*($B50-INDEX($B:$B,IFERROR(MATCH($B50-Annex!$B$9/60,$B:$B),2)))))/Annex!$B$8)/1000,IF(Data!$B$2="",0,"-"))</f>
        <v>-0.92442092795870667</v>
      </c>
      <c r="BE50" s="50">
        <f>IFERROR((5.670373*10^-8*(BK50+273.15)^4+((Annex!$B$5+Annex!$B$6)*(BK50-R50)+Annex!$B$7*(BK50-INDEX(BK:BK,IFERROR(MATCH($B50-Annex!$B$9/60,$B:$B),2)))/(60*($B50-INDEX($B:$B,IFERROR(MATCH($B50-Annex!$B$9/60,$B:$B),2)))))/Annex!$B$8)/1000,IF(Data!$B$2="",0,"-"))</f>
        <v>0.96418741221887605</v>
      </c>
      <c r="BF50" s="50">
        <f>IFERROR((5.670373*10^-8*(BL50+273.15)^4+((Annex!$B$5+Annex!$B$6)*(BL50-U50)+Annex!$B$7*(BL50-INDEX(BL:BL,IFERROR(MATCH($B50-Annex!$B$9/60,$B:$B),2)))/(60*($B50-INDEX($B:$B,IFERROR(MATCH($B50-Annex!$B$9/60,$B:$B),2)))))/Annex!$B$8)/1000,IF(Data!$B$2="",0,"-"))</f>
        <v>64.94192723368387</v>
      </c>
      <c r="BG50" s="50">
        <f>IFERROR((5.670373*10^-8*(BM50+273.15)^4+((Annex!$B$5+Annex!$B$6)*(BM50-X50)+Annex!$B$7*(BM50-INDEX(BM:BM,IFERROR(MATCH($B50-Annex!$B$9/60,$B:$B),2)))/(60*($B50-INDEX($B:$B,IFERROR(MATCH($B50-Annex!$B$9/60,$B:$B),2)))))/Annex!$B$8)/1000,IF(Data!$B$2="",0,"-"))</f>
        <v>0.59231193102601665</v>
      </c>
      <c r="BH50" s="50">
        <f>IFERROR((5.670373*10^-8*(BN50+273.15)^4+((Annex!$B$5+Annex!$B$6)*(BN50-AA50)+Annex!$B$7*(BN50-INDEX(BN:BN,IFERROR(MATCH($B50-Annex!$B$9/60,$B:$B),2)))/(60*($B50-INDEX($B:$B,IFERROR(MATCH($B50-Annex!$B$9/60,$B:$B),2)))))/Annex!$B$8)/1000,IF(Data!$B$2="",0,"-"))</f>
        <v>0.654541226368761</v>
      </c>
      <c r="BI50" s="20">
        <v>42.984000000000002</v>
      </c>
      <c r="BJ50" s="20">
        <v>228.80699999999999</v>
      </c>
      <c r="BK50" s="20">
        <v>27.388000000000002</v>
      </c>
      <c r="BL50" s="20">
        <v>270.57</v>
      </c>
      <c r="BM50" s="20">
        <v>22.562000000000001</v>
      </c>
      <c r="BN50" s="20">
        <v>23.298999999999999</v>
      </c>
    </row>
    <row r="51" spans="1:66" x14ac:dyDescent="0.3">
      <c r="A51" s="5">
        <v>50</v>
      </c>
      <c r="B51" s="19">
        <v>4.1343333385884762</v>
      </c>
      <c r="C51" s="20">
        <v>163.41922</v>
      </c>
      <c r="D51" s="20">
        <v>165.234149</v>
      </c>
      <c r="E51" s="20">
        <v>213.69926799999999</v>
      </c>
      <c r="F51" s="49">
        <f>IFERROR(SUM(C51:E51),IF(Data!$B$2="",0,"-"))</f>
        <v>542.35263699999996</v>
      </c>
      <c r="G51" s="50">
        <f>IFERROR(F51-Annex!$B$10,IF(Data!$B$2="",0,"-"))</f>
        <v>115.74463699999995</v>
      </c>
      <c r="H51" s="50">
        <f>IFERROR(AVERAGE(INDEX(G:G,IFERROR(MATCH($B51-Annex!$B$12/60,$B:$B),2)):G51),IF(Data!$B$2="",0,"-"))</f>
        <v>115.58132089999999</v>
      </c>
      <c r="I51" s="50">
        <f>IFERROR(-14000*(G51-INDEX(G:G,IFERROR(MATCH($B51-Annex!$B$11/60,$B:$B),2)))/(60*($B51-INDEX($B:$B,IFERROR(MATCH($B51-Annex!$B$11/60,$B:$B),2)))),IF(Data!$B$2="",0,"-"))</f>
        <v>-45.829526840214605</v>
      </c>
      <c r="J51" s="50">
        <f>IFERROR(-14000*(H51-INDEX(H:H,IFERROR(MATCH($B51-Annex!$B$13/60,$B:$B),2)))/(60*($B51-INDEX($B:$B,IFERROR(MATCH($B51-Annex!$B$13/60,$B:$B),2)))),IF(Data!$B$2="",0,"-"))</f>
        <v>12.408658485865546</v>
      </c>
      <c r="K51" s="20">
        <v>0.90642712800000003</v>
      </c>
      <c r="L51" s="20">
        <v>51.759</v>
      </c>
      <c r="M51" s="20">
        <v>9.8999999999999993E+37</v>
      </c>
      <c r="N51" s="20">
        <v>83.123999999999995</v>
      </c>
      <c r="O51" s="20">
        <v>153.899</v>
      </c>
      <c r="P51" s="20">
        <v>9.8999999999999993E+37</v>
      </c>
      <c r="Q51" s="20">
        <v>57.689</v>
      </c>
      <c r="R51" s="20">
        <v>30.914999999999999</v>
      </c>
      <c r="S51" s="20">
        <v>331.66300000000001</v>
      </c>
      <c r="T51" s="20">
        <v>42.098999999999997</v>
      </c>
      <c r="U51" s="20">
        <v>72.58</v>
      </c>
      <c r="V51" s="20">
        <v>-76.489999999999995</v>
      </c>
      <c r="W51" s="20">
        <v>37.207999999999998</v>
      </c>
      <c r="X51" s="20">
        <v>23.475000000000001</v>
      </c>
      <c r="Y51" s="20">
        <v>853.63400000000001</v>
      </c>
      <c r="Z51" s="20">
        <v>35.003999999999998</v>
      </c>
      <c r="AA51" s="20">
        <v>25.966999999999999</v>
      </c>
      <c r="AB51" s="20">
        <v>-125.444</v>
      </c>
      <c r="AC51" s="20">
        <v>29.95</v>
      </c>
      <c r="AD51" s="20">
        <v>470.17500000000001</v>
      </c>
      <c r="AE51" s="20">
        <v>636.50900000000001</v>
      </c>
      <c r="AF51" s="20">
        <v>192.34399999999999</v>
      </c>
      <c r="AG51" s="20">
        <v>9.8999999999999993E+37</v>
      </c>
      <c r="AH51" s="50">
        <f>IFERROR(AVERAGE(INDEX(AL:AL,IFERROR(MATCH($B51-Annex!$B$4/60,$B:$B),2)):AL51),IF(Data!$B$2="",0,"-"))</f>
        <v>0.37865445695089495</v>
      </c>
      <c r="AI51" s="50">
        <f>IFERROR(AVERAGE(INDEX(AM:AM,IFERROR(MATCH($B51-Annex!$B$4/60,$B:$B),2)):AM51),IF(Data!$B$2="",0,"-"))</f>
        <v>7.6753956984644196</v>
      </c>
      <c r="AJ51" s="50">
        <f>IFERROR(AVERAGE(INDEX(AN:AN,IFERROR(MATCH($B51-Annex!$B$4/60,$B:$B),2)):AN51),IF(Data!$B$2="",0,"-"))</f>
        <v>0.49253814108925897</v>
      </c>
      <c r="AK51" s="50">
        <f>IFERROR(AVERAGE(INDEX(AO:AO,IFERROR(MATCH($B51-Annex!$B$4/60,$B:$B),2)):AO51),IF(Data!$B$2="",0,"-"))</f>
        <v>4.3720496677742151</v>
      </c>
      <c r="AL51" s="50">
        <f>IFERROR((5.670373*10^-8*(AP51+273.15)^4+((Annex!$B$5+Annex!$B$6)*(AP51-L51)+Annex!$B$7*(AP51-INDEX(AP:AP,IFERROR(MATCH($B51-Annex!$B$9/60,$B:$B),2)))/(60*($B51-INDEX($B:$B,IFERROR(MATCH($B51-Annex!$B$9/60,$B:$B),2)))))/Annex!$B$8)/1000,IF(Data!$B$2="",0,"-"))</f>
        <v>0.4829413318926119</v>
      </c>
      <c r="AM51" s="50">
        <f>IFERROR((5.670373*10^-8*(AQ51+273.15)^4+((Annex!$B$5+Annex!$B$6)*(AQ51-O51)+Annex!$B$7*(AQ51-INDEX(AQ:AQ,IFERROR(MATCH($B51-Annex!$B$9/60,$B:$B),2)))/(60*($B51-INDEX($B:$B,IFERROR(MATCH($B51-Annex!$B$9/60,$B:$B),2)))))/Annex!$B$8)/1000,IF(Data!$B$2="",0,"-"))</f>
        <v>-35.292950631820148</v>
      </c>
      <c r="AN51" s="50">
        <f>IFERROR((5.670373*10^-8*(AR51+273.15)^4+((Annex!$B$5+Annex!$B$6)*(AR51-R51)+Annex!$B$7*(AR51-INDEX(AR:AR,IFERROR(MATCH($B51-Annex!$B$9/60,$B:$B),2)))/(60*($B51-INDEX($B:$B,IFERROR(MATCH($B51-Annex!$B$9/60,$B:$B),2)))))/Annex!$B$8)/1000,IF(Data!$B$2="",0,"-"))</f>
        <v>0.51156491333609322</v>
      </c>
      <c r="AO51" s="50">
        <f>IFERROR((5.670373*10^-8*(AS51+273.15)^4+((Annex!$B$5+Annex!$B$6)*(AS51-U51)+Annex!$B$7*(AS51-INDEX(AS:AS,IFERROR(MATCH($B51-Annex!$B$9/60,$B:$B),2)))/(60*($B51-INDEX($B:$B,IFERROR(MATCH($B51-Annex!$B$9/60,$B:$B),2)))))/Annex!$B$8)/1000,IF(Data!$B$2="",0,"-"))</f>
        <v>-7.5305745294408135</v>
      </c>
      <c r="AP51" s="20">
        <v>26.475999999999999</v>
      </c>
      <c r="AQ51" s="20">
        <v>160.72999999999999</v>
      </c>
      <c r="AR51" s="20">
        <v>23.684999999999999</v>
      </c>
      <c r="AS51" s="20">
        <v>88.531999999999996</v>
      </c>
      <c r="AT51" s="20">
        <v>19.356000000000002</v>
      </c>
      <c r="AU51" s="20">
        <v>21.414000000000001</v>
      </c>
      <c r="AV51" s="20">
        <v>20.74</v>
      </c>
      <c r="AW51" s="50">
        <f>IFERROR(AVERAGE(INDEX(BC:BC,IFERROR(MATCH($B51-Annex!$B$4/60,$B:$B),2)):BC51),IF(Data!$B$2="",0,"-"))</f>
        <v>2.013279824216327</v>
      </c>
      <c r="AX51" s="50">
        <f>IFERROR(AVERAGE(INDEX(BD:BD,IFERROR(MATCH($B51-Annex!$B$4/60,$B:$B),2)):BD51),IF(Data!$B$2="",0,"-"))</f>
        <v>16.772465602057814</v>
      </c>
      <c r="AY51" s="50">
        <f>IFERROR(AVERAGE(INDEX(BE:BE,IFERROR(MATCH($B51-Annex!$B$4/60,$B:$B),2)):BE51),IF(Data!$B$2="",0,"-"))</f>
        <v>0.89086838983609318</v>
      </c>
      <c r="AZ51" s="50">
        <f>IFERROR(AVERAGE(INDEX(BF:BF,IFERROR(MATCH($B51-Annex!$B$4/60,$B:$B),2)):BF51),IF(Data!$B$2="",0,"-"))</f>
        <v>35.674022519298475</v>
      </c>
      <c r="BA51" s="50">
        <f>IFERROR(AVERAGE(INDEX(BG:BG,IFERROR(MATCH($B51-Annex!$B$4/60,$B:$B),2)):BG51),IF(Data!$B$2="",0,"-"))</f>
        <v>0.58823135740320465</v>
      </c>
      <c r="BB51" s="50">
        <f>IFERROR(AVERAGE(INDEX(BH:BH,IFERROR(MATCH($B51-Annex!$B$4/60,$B:$B),2)):BH51),IF(Data!$B$2="",0,"-"))</f>
        <v>0.60315708423256187</v>
      </c>
      <c r="BC51" s="50">
        <f>IFERROR((5.670373*10^-8*(BI51+273.15)^4+((Annex!$B$5+Annex!$B$6)*(BI51-L51)+Annex!$B$7*(BI51-INDEX(BI:BI,IFERROR(MATCH($B51-Annex!$B$9/60,$B:$B),2)))/(60*($B51-INDEX($B:$B,IFERROR(MATCH($B51-Annex!$B$9/60,$B:$B),2)))))/Annex!$B$8)/1000,IF(Data!$B$2="",0,"-"))</f>
        <v>2.4302036229364563</v>
      </c>
      <c r="BD51" s="50">
        <f>IFERROR((5.670373*10^-8*(BJ51+273.15)^4+((Annex!$B$5+Annex!$B$6)*(BJ51-O51)+Annex!$B$7*(BJ51-INDEX(BJ:BJ,IFERROR(MATCH($B51-Annex!$B$9/60,$B:$B),2)))/(60*($B51-INDEX($B:$B,IFERROR(MATCH($B51-Annex!$B$9/60,$B:$B),2)))))/Annex!$B$8)/1000,IF(Data!$B$2="",0,"-"))</f>
        <v>-9.4026509459017902</v>
      </c>
      <c r="BE51" s="50">
        <f>IFERROR((5.670373*10^-8*(BK51+273.15)^4+((Annex!$B$5+Annex!$B$6)*(BK51-R51)+Annex!$B$7*(BK51-INDEX(BK:BK,IFERROR(MATCH($B51-Annex!$B$9/60,$B:$B),2)))/(60*($B51-INDEX($B:$B,IFERROR(MATCH($B51-Annex!$B$9/60,$B:$B),2)))))/Annex!$B$8)/1000,IF(Data!$B$2="",0,"-"))</f>
        <v>0.98589728779358521</v>
      </c>
      <c r="BF51" s="50">
        <f>IFERROR((5.670373*10^-8*(BL51+273.15)^4+((Annex!$B$5+Annex!$B$6)*(BL51-U51)+Annex!$B$7*(BL51-INDEX(BL:BL,IFERROR(MATCH($B51-Annex!$B$9/60,$B:$B),2)))/(60*($B51-INDEX($B:$B,IFERROR(MATCH($B51-Annex!$B$9/60,$B:$B),2)))))/Annex!$B$8)/1000,IF(Data!$B$2="",0,"-"))</f>
        <v>84.489751705540357</v>
      </c>
      <c r="BG51" s="50">
        <f>IFERROR((5.670373*10^-8*(BM51+273.15)^4+((Annex!$B$5+Annex!$B$6)*(BM51-X51)+Annex!$B$7*(BM51-INDEX(BM:BM,IFERROR(MATCH($B51-Annex!$B$9/60,$B:$B),2)))/(60*($B51-INDEX($B:$B,IFERROR(MATCH($B51-Annex!$B$9/60,$B:$B),2)))))/Annex!$B$8)/1000,IF(Data!$B$2="",0,"-"))</f>
        <v>0.60841152148519106</v>
      </c>
      <c r="BH51" s="50">
        <f>IFERROR((5.670373*10^-8*(BN51+273.15)^4+((Annex!$B$5+Annex!$B$6)*(BN51-AA51)+Annex!$B$7*(BN51-INDEX(BN:BN,IFERROR(MATCH($B51-Annex!$B$9/60,$B:$B),2)))/(60*($B51-INDEX($B:$B,IFERROR(MATCH($B51-Annex!$B$9/60,$B:$B),2)))))/Annex!$B$8)/1000,IF(Data!$B$2="",0,"-"))</f>
        <v>0.60768958557164665</v>
      </c>
      <c r="BI51" s="20">
        <v>44.960999999999999</v>
      </c>
      <c r="BJ51" s="20">
        <v>289.11399999999998</v>
      </c>
      <c r="BK51" s="20">
        <v>28.001999999999999</v>
      </c>
      <c r="BL51" s="20">
        <v>298.49400000000003</v>
      </c>
      <c r="BM51" s="20">
        <v>22.773</v>
      </c>
      <c r="BN51" s="20">
        <v>23.457000000000001</v>
      </c>
    </row>
    <row r="52" spans="1:66" x14ac:dyDescent="0.3">
      <c r="A52" s="5">
        <v>51</v>
      </c>
      <c r="B52" s="19">
        <v>4.2180000082589686</v>
      </c>
      <c r="C52" s="20">
        <v>163.361458</v>
      </c>
      <c r="D52" s="20">
        <v>165.176332</v>
      </c>
      <c r="E52" s="20">
        <v>213.713933</v>
      </c>
      <c r="F52" s="49">
        <f>IFERROR(SUM(C52:E52),IF(Data!$B$2="",0,"-"))</f>
        <v>542.25172299999997</v>
      </c>
      <c r="G52" s="50">
        <f>IFERROR(F52-Annex!$B$10,IF(Data!$B$2="",0,"-"))</f>
        <v>115.64372299999997</v>
      </c>
      <c r="H52" s="50">
        <f>IFERROR(AVERAGE(INDEX(G:G,IFERROR(MATCH($B52-Annex!$B$12/60,$B:$B),2)):G52),IF(Data!$B$2="",0,"-"))</f>
        <v>115.59263839999998</v>
      </c>
      <c r="I52" s="50">
        <f>IFERROR(-14000*(G52-INDEX(G:G,IFERROR(MATCH($B52-Annex!$B$11/60,$B:$B),2)))/(60*($B52-INDEX($B:$B,IFERROR(MATCH($B52-Annex!$B$11/60,$B:$B),2)))),IF(Data!$B$2="",0,"-"))</f>
        <v>-23.490606254725616</v>
      </c>
      <c r="J52" s="50">
        <f>IFERROR(-14000*(H52-INDEX(H:H,IFERROR(MATCH($B52-Annex!$B$13/60,$B:$B),2)))/(60*($B52-INDEX($B:$B,IFERROR(MATCH($B52-Annex!$B$13/60,$B:$B),2)))),IF(Data!$B$2="",0,"-"))</f>
        <v>6.9647006971935876E-2</v>
      </c>
      <c r="K52" s="20">
        <v>0.98836184199999999</v>
      </c>
      <c r="L52" s="20">
        <v>53.572000000000003</v>
      </c>
      <c r="M52" s="20">
        <v>808.03</v>
      </c>
      <c r="N52" s="20">
        <v>92.447000000000003</v>
      </c>
      <c r="O52" s="20">
        <v>172.84399999999999</v>
      </c>
      <c r="P52" s="20">
        <v>9.8999999999999993E+37</v>
      </c>
      <c r="Q52" s="20">
        <v>60.411999999999999</v>
      </c>
      <c r="R52" s="20">
        <v>30.959</v>
      </c>
      <c r="S52" s="20">
        <v>387.76299999999998</v>
      </c>
      <c r="T52" s="20">
        <v>43.79</v>
      </c>
      <c r="U52" s="20">
        <v>325.74400000000003</v>
      </c>
      <c r="V52" s="20">
        <v>9.8999999999999993E+37</v>
      </c>
      <c r="W52" s="20">
        <v>38.499000000000002</v>
      </c>
      <c r="X52" s="20">
        <v>23.834</v>
      </c>
      <c r="Y52" s="20">
        <v>1049.193</v>
      </c>
      <c r="Z52" s="20">
        <v>36.088000000000001</v>
      </c>
      <c r="AA52" s="20">
        <v>26.431000000000001</v>
      </c>
      <c r="AB52" s="20">
        <v>9.8999999999999993E+37</v>
      </c>
      <c r="AC52" s="20">
        <v>30.713000000000001</v>
      </c>
      <c r="AD52" s="20">
        <v>839.68399999999997</v>
      </c>
      <c r="AE52" s="20">
        <v>1054.854</v>
      </c>
      <c r="AF52" s="20">
        <v>280.76799999999997</v>
      </c>
      <c r="AG52" s="20">
        <v>9.8999999999999993E+37</v>
      </c>
      <c r="AH52" s="50">
        <f>IFERROR(AVERAGE(INDEX(AL:AL,IFERROR(MATCH($B52-Annex!$B$4/60,$B:$B),2)):AL52),IF(Data!$B$2="",0,"-"))</f>
        <v>0.40744559418176479</v>
      </c>
      <c r="AI52" s="50">
        <f>IFERROR(AVERAGE(INDEX(AM:AM,IFERROR(MATCH($B52-Annex!$B$4/60,$B:$B),2)):AM52),IF(Data!$B$2="",0,"-"))</f>
        <v>-4.5727952983644382</v>
      </c>
      <c r="AJ52" s="50">
        <f>IFERROR(AVERAGE(INDEX(AN:AN,IFERROR(MATCH($B52-Annex!$B$4/60,$B:$B),2)):AN52),IF(Data!$B$2="",0,"-"))</f>
        <v>0.51033594513638081</v>
      </c>
      <c r="AK52" s="50">
        <f>IFERROR(AVERAGE(INDEX(AO:AO,IFERROR(MATCH($B52-Annex!$B$4/60,$B:$B),2)):AO52),IF(Data!$B$2="",0,"-"))</f>
        <v>11.147526103759475</v>
      </c>
      <c r="AL52" s="50">
        <f>IFERROR((5.670373*10^-8*(AP52+273.15)^4+((Annex!$B$5+Annex!$B$6)*(AP52-L52)+Annex!$B$7*(AP52-INDEX(AP:AP,IFERROR(MATCH($B52-Annex!$B$9/60,$B:$B),2)))/(60*($B52-INDEX($B:$B,IFERROR(MATCH($B52-Annex!$B$9/60,$B:$B),2)))))/Annex!$B$8)/1000,IF(Data!$B$2="",0,"-"))</f>
        <v>0.51082323702769905</v>
      </c>
      <c r="AM52" s="50">
        <f>IFERROR((5.670373*10^-8*(AQ52+273.15)^4+((Annex!$B$5+Annex!$B$6)*(AQ52-O52)+Annex!$B$7*(AQ52-INDEX(AQ:AQ,IFERROR(MATCH($B52-Annex!$B$9/60,$B:$B),2)))/(60*($B52-INDEX($B:$B,IFERROR(MATCH($B52-Annex!$B$9/60,$B:$B),2)))))/Annex!$B$8)/1000,IF(Data!$B$2="",0,"-"))</f>
        <v>-112.28176312162378</v>
      </c>
      <c r="AN52" s="50">
        <f>IFERROR((5.670373*10^-8*(AR52+273.15)^4+((Annex!$B$5+Annex!$B$6)*(AR52-R52)+Annex!$B$7*(AR52-INDEX(AR:AR,IFERROR(MATCH($B52-Annex!$B$9/60,$B:$B),2)))/(60*($B52-INDEX($B:$B,IFERROR(MATCH($B52-Annex!$B$9/60,$B:$B),2)))))/Annex!$B$8)/1000,IF(Data!$B$2="",0,"-"))</f>
        <v>0.57032998856124006</v>
      </c>
      <c r="AO52" s="50">
        <f>IFERROR((5.670373*10^-8*(AS52+273.15)^4+((Annex!$B$5+Annex!$B$6)*(AS52-U52)+Annex!$B$7*(AS52-INDEX(AS:AS,IFERROR(MATCH($B52-Annex!$B$9/60,$B:$B),2)))/(60*($B52-INDEX($B:$B,IFERROR(MATCH($B52-Annex!$B$9/60,$B:$B),2)))))/Annex!$B$8)/1000,IF(Data!$B$2="",0,"-"))</f>
        <v>43.134608277414117</v>
      </c>
      <c r="AP52" s="20">
        <v>27.15</v>
      </c>
      <c r="AQ52" s="20">
        <v>30.536999999999999</v>
      </c>
      <c r="AR52" s="20">
        <v>24.044</v>
      </c>
      <c r="AS52" s="20">
        <v>126.773</v>
      </c>
      <c r="AT52" s="20">
        <v>19.364000000000001</v>
      </c>
      <c r="AU52" s="20">
        <v>21.510999999999999</v>
      </c>
      <c r="AV52" s="20">
        <v>20.765000000000001</v>
      </c>
      <c r="AW52" s="50">
        <f>IFERROR(AVERAGE(INDEX(BC:BC,IFERROR(MATCH($B52-Annex!$B$4/60,$B:$B),2)):BC52),IF(Data!$B$2="",0,"-"))</f>
        <v>2.1446154302391394</v>
      </c>
      <c r="AX52" s="50">
        <f>IFERROR(AVERAGE(INDEX(BD:BD,IFERROR(MATCH($B52-Annex!$B$4/60,$B:$B),2)):BD52),IF(Data!$B$2="",0,"-"))</f>
        <v>9.5854928895369564</v>
      </c>
      <c r="AY52" s="50">
        <f>IFERROR(AVERAGE(INDEX(BE:BE,IFERROR(MATCH($B52-Annex!$B$4/60,$B:$B),2)):BE52),IF(Data!$B$2="",0,"-"))</f>
        <v>0.93181909584068801</v>
      </c>
      <c r="AZ52" s="50">
        <f>IFERROR(AVERAGE(INDEX(BF:BF,IFERROR(MATCH($B52-Annex!$B$4/60,$B:$B),2)):BF52),IF(Data!$B$2="",0,"-"))</f>
        <v>41.132557126421467</v>
      </c>
      <c r="BA52" s="50">
        <f>IFERROR(AVERAGE(INDEX(BG:BG,IFERROR(MATCH($B52-Annex!$B$4/60,$B:$B),2)):BG52),IF(Data!$B$2="",0,"-"))</f>
        <v>0.60461688377204104</v>
      </c>
      <c r="BB52" s="50">
        <f>IFERROR(AVERAGE(INDEX(BH:BH,IFERROR(MATCH($B52-Annex!$B$4/60,$B:$B),2)):BH52),IF(Data!$B$2="",0,"-"))</f>
        <v>0.61596771898753233</v>
      </c>
      <c r="BC52" s="50">
        <f>IFERROR((5.670373*10^-8*(BI52+273.15)^4+((Annex!$B$5+Annex!$B$6)*(BI52-L52)+Annex!$B$7*(BI52-INDEX(BI:BI,IFERROR(MATCH($B52-Annex!$B$9/60,$B:$B),2)))/(60*($B52-INDEX($B:$B,IFERROR(MATCH($B52-Annex!$B$9/60,$B:$B),2)))))/Annex!$B$8)/1000,IF(Data!$B$2="",0,"-"))</f>
        <v>2.576078437625009</v>
      </c>
      <c r="BD52" s="50">
        <f>IFERROR((5.670373*10^-8*(BJ52+273.15)^4+((Annex!$B$5+Annex!$B$6)*(BJ52-O52)+Annex!$B$7*(BJ52-INDEX(BJ:BJ,IFERROR(MATCH($B52-Annex!$B$9/60,$B:$B),2)))/(60*($B52-INDEX($B:$B,IFERROR(MATCH($B52-Annex!$B$9/60,$B:$B),2)))))/Annex!$B$8)/1000,IF(Data!$B$2="",0,"-"))</f>
        <v>4.1061225786622924</v>
      </c>
      <c r="BE52" s="50">
        <f>IFERROR((5.670373*10^-8*(BK52+273.15)^4+((Annex!$B$5+Annex!$B$6)*(BK52-R52)+Annex!$B$7*(BK52-INDEX(BK:BK,IFERROR(MATCH($B52-Annex!$B$9/60,$B:$B),2)))/(60*($B52-INDEX($B:$B,IFERROR(MATCH($B52-Annex!$B$9/60,$B:$B),2)))))/Annex!$B$8)/1000,IF(Data!$B$2="",0,"-"))</f>
        <v>1.1003891758932014</v>
      </c>
      <c r="BF52" s="50">
        <f>IFERROR((5.670373*10^-8*(BL52+273.15)^4+((Annex!$B$5+Annex!$B$6)*(BL52-U52)+Annex!$B$7*(BL52-INDEX(BL:BL,IFERROR(MATCH($B52-Annex!$B$9/60,$B:$B),2)))/(60*($B52-INDEX($B:$B,IFERROR(MATCH($B52-Annex!$B$9/60,$B:$B),2)))))/Annex!$B$8)/1000,IF(Data!$B$2="",0,"-"))</f>
        <v>89.338006289219251</v>
      </c>
      <c r="BG52" s="50">
        <f>IFERROR((5.670373*10^-8*(BM52+273.15)^4+((Annex!$B$5+Annex!$B$6)*(BM52-X52)+Annex!$B$7*(BM52-INDEX(BM:BM,IFERROR(MATCH($B52-Annex!$B$9/60,$B:$B),2)))/(60*($B52-INDEX($B:$B,IFERROR(MATCH($B52-Annex!$B$9/60,$B:$B),2)))))/Annex!$B$8)/1000,IF(Data!$B$2="",0,"-"))</f>
        <v>0.68523307587238802</v>
      </c>
      <c r="BH52" s="50">
        <f>IFERROR((5.670373*10^-8*(BN52+273.15)^4+((Annex!$B$5+Annex!$B$6)*(BN52-AA52)+Annex!$B$7*(BN52-INDEX(BN:BN,IFERROR(MATCH($B52-Annex!$B$9/60,$B:$B),2)))/(60*($B52-INDEX($B:$B,IFERROR(MATCH($B52-Annex!$B$9/60,$B:$B),2)))))/Annex!$B$8)/1000,IF(Data!$B$2="",0,"-"))</f>
        <v>0.6385282906711045</v>
      </c>
      <c r="BI52" s="20">
        <v>47.12</v>
      </c>
      <c r="BJ52" s="20">
        <v>227.47399999999999</v>
      </c>
      <c r="BK52" s="20">
        <v>28.712</v>
      </c>
      <c r="BL52" s="20">
        <v>415.68900000000002</v>
      </c>
      <c r="BM52" s="20">
        <v>23.079000000000001</v>
      </c>
      <c r="BN52" s="20">
        <v>23.798999999999999</v>
      </c>
    </row>
    <row r="53" spans="1:66" x14ac:dyDescent="0.3">
      <c r="A53" s="5">
        <v>52</v>
      </c>
      <c r="B53" s="19">
        <v>4.3018333415966481</v>
      </c>
      <c r="C53" s="20">
        <v>163.37284600000001</v>
      </c>
      <c r="D53" s="20">
        <v>165.203203</v>
      </c>
      <c r="E53" s="20">
        <v>213.678079</v>
      </c>
      <c r="F53" s="49">
        <f>IFERROR(SUM(C53:E53),IF(Data!$B$2="",0,"-"))</f>
        <v>542.25412800000004</v>
      </c>
      <c r="G53" s="50">
        <f>IFERROR(F53-Annex!$B$10,IF(Data!$B$2="",0,"-"))</f>
        <v>115.64612800000003</v>
      </c>
      <c r="H53" s="50">
        <f>IFERROR(AVERAGE(INDEX(G:G,IFERROR(MATCH($B53-Annex!$B$12/60,$B:$B),2)):G53),IF(Data!$B$2="",0,"-"))</f>
        <v>115.60582529999999</v>
      </c>
      <c r="I53" s="50">
        <f>IFERROR(-14000*(G53-INDEX(G:G,IFERROR(MATCH($B53-Annex!$B$11/60,$B:$B),2)))/(60*($B53-INDEX($B:$B,IFERROR(MATCH($B53-Annex!$B$11/60,$B:$B),2)))),IF(Data!$B$2="",0,"-"))</f>
        <v>-26.0961936208945</v>
      </c>
      <c r="J53" s="50">
        <f>IFERROR(-14000*(H53-INDEX(H:H,IFERROR(MATCH($B53-Annex!$B$13/60,$B:$B),2)))/(60*($B53-INDEX($B:$B,IFERROR(MATCH($B53-Annex!$B$13/60,$B:$B),2)))),IF(Data!$B$2="",0,"-"))</f>
        <v>-11.445230164754321</v>
      </c>
      <c r="K53" s="20">
        <v>0.94713682899999996</v>
      </c>
      <c r="L53" s="20">
        <v>53.151000000000003</v>
      </c>
      <c r="M53" s="20">
        <v>1160.604</v>
      </c>
      <c r="N53" s="20">
        <v>101.798</v>
      </c>
      <c r="O53" s="20">
        <v>172.92500000000001</v>
      </c>
      <c r="P53" s="20">
        <v>1090.45</v>
      </c>
      <c r="Q53" s="20">
        <v>62.747999999999998</v>
      </c>
      <c r="R53" s="20">
        <v>31.477</v>
      </c>
      <c r="S53" s="20">
        <v>953.27300000000002</v>
      </c>
      <c r="T53" s="20">
        <v>45.274000000000001</v>
      </c>
      <c r="U53" s="20">
        <v>286.255</v>
      </c>
      <c r="V53" s="20">
        <v>9.8999999999999993E+37</v>
      </c>
      <c r="W53" s="20">
        <v>39.706000000000003</v>
      </c>
      <c r="X53" s="20">
        <v>24.071000000000002</v>
      </c>
      <c r="Y53" s="20">
        <v>1138.0840000000001</v>
      </c>
      <c r="Z53" s="20">
        <v>37.121000000000002</v>
      </c>
      <c r="AA53" s="20">
        <v>26.669</v>
      </c>
      <c r="AB53" s="20">
        <v>9.8999999999999993E+37</v>
      </c>
      <c r="AC53" s="20">
        <v>31.407</v>
      </c>
      <c r="AD53" s="20">
        <v>500.35399999999998</v>
      </c>
      <c r="AE53" s="20">
        <v>1153.357</v>
      </c>
      <c r="AF53" s="20">
        <v>756.78099999999995</v>
      </c>
      <c r="AG53" s="20">
        <v>9.8999999999999993E+37</v>
      </c>
      <c r="AH53" s="50">
        <f>IFERROR(AVERAGE(INDEX(AL:AL,IFERROR(MATCH($B53-Annex!$B$4/60,$B:$B),2)):AL53),IF(Data!$B$2="",0,"-"))</f>
        <v>0.44470145262871708</v>
      </c>
      <c r="AI53" s="50">
        <f>IFERROR(AVERAGE(INDEX(AM:AM,IFERROR(MATCH($B53-Annex!$B$4/60,$B:$B),2)):AM53),IF(Data!$B$2="",0,"-"))</f>
        <v>-3.9360706814793169</v>
      </c>
      <c r="AJ53" s="50">
        <f>IFERROR(AVERAGE(INDEX(AN:AN,IFERROR(MATCH($B53-Annex!$B$4/60,$B:$B),2)):AN53),IF(Data!$B$2="",0,"-"))</f>
        <v>0.53188912241264219</v>
      </c>
      <c r="AK53" s="50">
        <f>IFERROR(AVERAGE(INDEX(AO:AO,IFERROR(MATCH($B53-Annex!$B$4/60,$B:$B),2)):AO53),IF(Data!$B$2="",0,"-"))</f>
        <v>15.270978037554878</v>
      </c>
      <c r="AL53" s="50">
        <f>IFERROR((5.670373*10^-8*(AP53+273.15)^4+((Annex!$B$5+Annex!$B$6)*(AP53-L53)+Annex!$B$7*(AP53-INDEX(AP:AP,IFERROR(MATCH($B53-Annex!$B$9/60,$B:$B),2)))/(60*($B53-INDEX($B:$B,IFERROR(MATCH($B53-Annex!$B$9/60,$B:$B),2)))))/Annex!$B$8)/1000,IF(Data!$B$2="",0,"-"))</f>
        <v>0.59134962350656228</v>
      </c>
      <c r="AM53" s="50">
        <f>IFERROR((5.670373*10^-8*(AQ53+273.15)^4+((Annex!$B$5+Annex!$B$6)*(AQ53-O53)+Annex!$B$7*(AQ53-INDEX(AQ:AQ,IFERROR(MATCH($B53-Annex!$B$9/60,$B:$B),2)))/(60*($B53-INDEX($B:$B,IFERROR(MATCH($B53-Annex!$B$9/60,$B:$B),2)))))/Annex!$B$8)/1000,IF(Data!$B$2="",0,"-"))</f>
        <v>-1.6627699486576897</v>
      </c>
      <c r="AN53" s="50">
        <f>IFERROR((5.670373*10^-8*(AR53+273.15)^4+((Annex!$B$5+Annex!$B$6)*(AR53-R53)+Annex!$B$7*(AR53-INDEX(AR:AR,IFERROR(MATCH($B53-Annex!$B$9/60,$B:$B),2)))/(60*($B53-INDEX($B:$B,IFERROR(MATCH($B53-Annex!$B$9/60,$B:$B),2)))))/Annex!$B$8)/1000,IF(Data!$B$2="",0,"-"))</f>
        <v>0.64222829002430926</v>
      </c>
      <c r="AO53" s="50">
        <f>IFERROR((5.670373*10^-8*(AS53+273.15)^4+((Annex!$B$5+Annex!$B$6)*(AS53-U53)+Annex!$B$7*(AS53-INDEX(AS:AS,IFERROR(MATCH($B53-Annex!$B$9/60,$B:$B),2)))/(60*($B53-INDEX($B:$B,IFERROR(MATCH($B53-Annex!$B$9/60,$B:$B),2)))))/Annex!$B$8)/1000,IF(Data!$B$2="",0,"-"))</f>
        <v>24.480474626701746</v>
      </c>
      <c r="AP53" s="20">
        <v>27.809000000000001</v>
      </c>
      <c r="AQ53" s="20">
        <v>154.69499999999999</v>
      </c>
      <c r="AR53" s="20">
        <v>24.37</v>
      </c>
      <c r="AS53" s="20">
        <v>138.63200000000001</v>
      </c>
      <c r="AT53" s="20">
        <v>19.390999999999998</v>
      </c>
      <c r="AU53" s="20">
        <v>21.466999999999999</v>
      </c>
      <c r="AV53" s="20">
        <v>20.792999999999999</v>
      </c>
      <c r="AW53" s="50">
        <f>IFERROR(AVERAGE(INDEX(BC:BC,IFERROR(MATCH($B53-Annex!$B$4/60,$B:$B),2)):BC53),IF(Data!$B$2="",0,"-"))</f>
        <v>2.2889792453057218</v>
      </c>
      <c r="AX53" s="50">
        <f>IFERROR(AVERAGE(INDEX(BD:BD,IFERROR(MATCH($B53-Annex!$B$4/60,$B:$B),2)):BD53),IF(Data!$B$2="",0,"-"))</f>
        <v>3.4908743049284672</v>
      </c>
      <c r="AY53" s="50">
        <f>IFERROR(AVERAGE(INDEX(BE:BE,IFERROR(MATCH($B53-Annex!$B$4/60,$B:$B),2)):BE53),IF(Data!$B$2="",0,"-"))</f>
        <v>0.97942338469874379</v>
      </c>
      <c r="AZ53" s="50">
        <f>IFERROR(AVERAGE(INDEX(BF:BF,IFERROR(MATCH($B53-Annex!$B$4/60,$B:$B),2)):BF53),IF(Data!$B$2="",0,"-"))</f>
        <v>45.833992603477647</v>
      </c>
      <c r="BA53" s="50">
        <f>IFERROR(AVERAGE(INDEX(BG:BG,IFERROR(MATCH($B53-Annex!$B$4/60,$B:$B),2)):BG53),IF(Data!$B$2="",0,"-"))</f>
        <v>0.62515524793928812</v>
      </c>
      <c r="BB53" s="50">
        <f>IFERROR(AVERAGE(INDEX(BH:BH,IFERROR(MATCH($B53-Annex!$B$4/60,$B:$B),2)):BH53),IF(Data!$B$2="",0,"-"))</f>
        <v>0.63224445127694506</v>
      </c>
      <c r="BC53" s="50">
        <f>IFERROR((5.670373*10^-8*(BI53+273.15)^4+((Annex!$B$5+Annex!$B$6)*(BI53-L53)+Annex!$B$7*(BI53-INDEX(BI:BI,IFERROR(MATCH($B53-Annex!$B$9/60,$B:$B),2)))/(60*($B53-INDEX($B:$B,IFERROR(MATCH($B53-Annex!$B$9/60,$B:$B),2)))))/Annex!$B$8)/1000,IF(Data!$B$2="",0,"-"))</f>
        <v>2.7941001928814386</v>
      </c>
      <c r="BD53" s="50">
        <f>IFERROR((5.670373*10^-8*(BJ53+273.15)^4+((Annex!$B$5+Annex!$B$6)*(BJ53-O53)+Annex!$B$7*(BJ53-INDEX(BJ:BJ,IFERROR(MATCH($B53-Annex!$B$9/60,$B:$B),2)))/(60*($B53-INDEX($B:$B,IFERROR(MATCH($B53-Annex!$B$9/60,$B:$B),2)))))/Annex!$B$8)/1000,IF(Data!$B$2="",0,"-"))</f>
        <v>-34.476686730122665</v>
      </c>
      <c r="BE53" s="50">
        <f>IFERROR((5.670373*10^-8*(BK53+273.15)^4+((Annex!$B$5+Annex!$B$6)*(BK53-R53)+Annex!$B$7*(BK53-INDEX(BK:BK,IFERROR(MATCH($B53-Annex!$B$9/60,$B:$B),2)))/(60*($B53-INDEX($B:$B,IFERROR(MATCH($B53-Annex!$B$9/60,$B:$B),2)))))/Annex!$B$8)/1000,IF(Data!$B$2="",0,"-"))</f>
        <v>1.1719107389520487</v>
      </c>
      <c r="BF53" s="50">
        <f>IFERROR((5.670373*10^-8*(BL53+273.15)^4+((Annex!$B$5+Annex!$B$6)*(BL53-U53)+Annex!$B$7*(BL53-INDEX(BL:BL,IFERROR(MATCH($B53-Annex!$B$9/60,$B:$B),2)))/(60*($B53-INDEX($B:$B,IFERROR(MATCH($B53-Annex!$B$9/60,$B:$B),2)))))/Annex!$B$8)/1000,IF(Data!$B$2="",0,"-"))</f>
        <v>41.420551057703278</v>
      </c>
      <c r="BG53" s="50">
        <f>IFERROR((5.670373*10^-8*(BM53+273.15)^4+((Annex!$B$5+Annex!$B$6)*(BM53-X53)+Annex!$B$7*(BM53-INDEX(BM:BM,IFERROR(MATCH($B53-Annex!$B$9/60,$B:$B),2)))/(60*($B53-INDEX($B:$B,IFERROR(MATCH($B53-Annex!$B$9/60,$B:$B),2)))))/Annex!$B$8)/1000,IF(Data!$B$2="",0,"-"))</f>
        <v>0.70525742020891724</v>
      </c>
      <c r="BH53" s="50">
        <f>IFERROR((5.670373*10^-8*(BN53+273.15)^4+((Annex!$B$5+Annex!$B$6)*(BN53-AA53)+Annex!$B$7*(BN53-INDEX(BN:BN,IFERROR(MATCH($B53-Annex!$B$9/60,$B:$B),2)))/(60*($B53-INDEX($B:$B,IFERROR(MATCH($B53-Annex!$B$9/60,$B:$B),2)))))/Annex!$B$8)/1000,IF(Data!$B$2="",0,"-"))</f>
        <v>0.70480788853177956</v>
      </c>
      <c r="BI53" s="20">
        <v>49.302</v>
      </c>
      <c r="BJ53" s="20">
        <v>215.12799999999999</v>
      </c>
      <c r="BK53" s="20">
        <v>29.423999999999999</v>
      </c>
      <c r="BL53" s="20">
        <v>357.54</v>
      </c>
      <c r="BM53" s="20">
        <v>23.317</v>
      </c>
      <c r="BN53" s="20">
        <v>24.071000000000002</v>
      </c>
    </row>
    <row r="54" spans="1:66" x14ac:dyDescent="0.3">
      <c r="A54" s="5">
        <v>53</v>
      </c>
      <c r="B54" s="19">
        <v>4.3856666749343276</v>
      </c>
      <c r="C54" s="20">
        <v>163.36471499999999</v>
      </c>
      <c r="D54" s="20">
        <v>165.22519500000001</v>
      </c>
      <c r="E54" s="20">
        <v>213.69193000000001</v>
      </c>
      <c r="F54" s="49">
        <f>IFERROR(SUM(C54:E54),IF(Data!$B$2="",0,"-"))</f>
        <v>542.2818400000001</v>
      </c>
      <c r="G54" s="50">
        <f>IFERROR(F54-Annex!$B$10,IF(Data!$B$2="",0,"-"))</f>
        <v>115.6738400000001</v>
      </c>
      <c r="H54" s="50">
        <f>IFERROR(AVERAGE(INDEX(G:G,IFERROR(MATCH($B54-Annex!$B$12/60,$B:$B),2)):G54),IF(Data!$B$2="",0,"-"))</f>
        <v>115.62187100000001</v>
      </c>
      <c r="I54" s="50">
        <f>IFERROR(-14000*(G54-INDEX(G:G,IFERROR(MATCH($B54-Annex!$B$11/60,$B:$B),2)))/(60*($B54-INDEX($B:$B,IFERROR(MATCH($B54-Annex!$B$11/60,$B:$B),2)))),IF(Data!$B$2="",0,"-"))</f>
        <v>-33.049225607288712</v>
      </c>
      <c r="J54" s="50">
        <f>IFERROR(-14000*(H54-INDEX(H:H,IFERROR(MATCH($B54-Annex!$B$13/60,$B:$B),2)))/(60*($B54-INDEX($B:$B,IFERROR(MATCH($B54-Annex!$B$13/60,$B:$B),2)))),IF(Data!$B$2="",0,"-"))</f>
        <v>-22.579436576947849</v>
      </c>
      <c r="K54" s="20">
        <v>0.98836184199999999</v>
      </c>
      <c r="L54" s="20">
        <v>52.241</v>
      </c>
      <c r="M54" s="20">
        <v>9.8999999999999993E+37</v>
      </c>
      <c r="N54" s="20">
        <v>111.191</v>
      </c>
      <c r="O54" s="20">
        <v>188.05799999999999</v>
      </c>
      <c r="P54" s="20">
        <v>9.8999999999999993E+37</v>
      </c>
      <c r="Q54" s="20">
        <v>65.159000000000006</v>
      </c>
      <c r="R54" s="20">
        <v>32.125999999999998</v>
      </c>
      <c r="S54" s="20">
        <v>464.07299999999998</v>
      </c>
      <c r="T54" s="20">
        <v>46.661000000000001</v>
      </c>
      <c r="U54" s="20">
        <v>236.03800000000001</v>
      </c>
      <c r="V54" s="20">
        <v>-35.936</v>
      </c>
      <c r="W54" s="20">
        <v>40.746000000000002</v>
      </c>
      <c r="X54" s="20">
        <v>24.053999999999998</v>
      </c>
      <c r="Y54" s="20">
        <v>929.30499999999995</v>
      </c>
      <c r="Z54" s="20">
        <v>38.04</v>
      </c>
      <c r="AA54" s="20">
        <v>26.896999999999998</v>
      </c>
      <c r="AB54" s="20">
        <v>9.8999999999999993E+37</v>
      </c>
      <c r="AC54" s="20">
        <v>32.109000000000002</v>
      </c>
      <c r="AD54" s="20">
        <v>646.01800000000003</v>
      </c>
      <c r="AE54" s="20">
        <v>947.53</v>
      </c>
      <c r="AF54" s="20">
        <v>228.75399999999999</v>
      </c>
      <c r="AG54" s="20">
        <v>9.8999999999999993E+37</v>
      </c>
      <c r="AH54" s="50">
        <f>IFERROR(AVERAGE(INDEX(AL:AL,IFERROR(MATCH($B54-Annex!$B$4/60,$B:$B),2)):AL54),IF(Data!$B$2="",0,"-"))</f>
        <v>0.48769952011812523</v>
      </c>
      <c r="AI54" s="50">
        <f>IFERROR(AVERAGE(INDEX(AM:AM,IFERROR(MATCH($B54-Annex!$B$4/60,$B:$B),2)):AM54),IF(Data!$B$2="",0,"-"))</f>
        <v>-5.7130455786814762</v>
      </c>
      <c r="AJ54" s="50">
        <f>IFERROR(AVERAGE(INDEX(AN:AN,IFERROR(MATCH($B54-Annex!$B$4/60,$B:$B),2)):AN54),IF(Data!$B$2="",0,"-"))</f>
        <v>0.54292016472365223</v>
      </c>
      <c r="AK54" s="50">
        <f>IFERROR(AVERAGE(INDEX(AO:AO,IFERROR(MATCH($B54-Annex!$B$4/60,$B:$B),2)):AO54),IF(Data!$B$2="",0,"-"))</f>
        <v>1.4832572043722412</v>
      </c>
      <c r="AL54" s="50">
        <f>IFERROR((5.670373*10^-8*(AP54+273.15)^4+((Annex!$B$5+Annex!$B$6)*(AP54-L54)+Annex!$B$7*(AP54-INDEX(AP:AP,IFERROR(MATCH($B54-Annex!$B$9/60,$B:$B),2)))/(60*($B54-INDEX($B:$B,IFERROR(MATCH($B54-Annex!$B$9/60,$B:$B),2)))))/Annex!$B$8)/1000,IF(Data!$B$2="",0,"-"))</f>
        <v>0.62662460194670233</v>
      </c>
      <c r="AM54" s="50">
        <f>IFERROR((5.670373*10^-8*(AQ54+273.15)^4+((Annex!$B$5+Annex!$B$6)*(AQ54-O54)+Annex!$B$7*(AQ54-INDEX(AQ:AQ,IFERROR(MATCH($B54-Annex!$B$9/60,$B:$B),2)))/(60*($B54-INDEX($B:$B,IFERROR(MATCH($B54-Annex!$B$9/60,$B:$B),2)))))/Annex!$B$8)/1000,IF(Data!$B$2="",0,"-"))</f>
        <v>42.527676715648802</v>
      </c>
      <c r="AN54" s="50">
        <f>IFERROR((5.670373*10^-8*(AR54+273.15)^4+((Annex!$B$5+Annex!$B$6)*(AR54-R54)+Annex!$B$7*(AR54-INDEX(AR:AR,IFERROR(MATCH($B54-Annex!$B$9/60,$B:$B),2)))/(60*($B54-INDEX($B:$B,IFERROR(MATCH($B54-Annex!$B$9/60,$B:$B),2)))))/Annex!$B$8)/1000,IF(Data!$B$2="",0,"-"))</f>
        <v>0.59401736948453276</v>
      </c>
      <c r="AO54" s="50">
        <f>IFERROR((5.670373*10^-8*(AS54+273.15)^4+((Annex!$B$5+Annex!$B$6)*(AS54-U54)+Annex!$B$7*(AS54-INDEX(AS:AS,IFERROR(MATCH($B54-Annex!$B$9/60,$B:$B),2)))/(60*($B54-INDEX($B:$B,IFERROR(MATCH($B54-Annex!$B$9/60,$B:$B),2)))))/Annex!$B$8)/1000,IF(Data!$B$2="",0,"-"))</f>
        <v>-27.106450078997671</v>
      </c>
      <c r="AP54" s="20">
        <v>28.475999999999999</v>
      </c>
      <c r="AQ54" s="20">
        <v>112.858</v>
      </c>
      <c r="AR54" s="20">
        <v>24.65</v>
      </c>
      <c r="AS54" s="20">
        <v>79.876999999999995</v>
      </c>
      <c r="AT54" s="20">
        <v>19.266999999999999</v>
      </c>
      <c r="AU54" s="20">
        <v>21.431999999999999</v>
      </c>
      <c r="AV54" s="20">
        <v>20.722000000000001</v>
      </c>
      <c r="AW54" s="50">
        <f>IFERROR(AVERAGE(INDEX(BC:BC,IFERROR(MATCH($B54-Annex!$B$4/60,$B:$B),2)):BC54),IF(Data!$B$2="",0,"-"))</f>
        <v>2.444459877492771</v>
      </c>
      <c r="AX54" s="50">
        <f>IFERROR(AVERAGE(INDEX(BD:BD,IFERROR(MATCH($B54-Annex!$B$4/60,$B:$B),2)):BD54),IF(Data!$B$2="",0,"-"))</f>
        <v>-4.4708963006568424E-2</v>
      </c>
      <c r="AY54" s="50">
        <f>IFERROR(AVERAGE(INDEX(BE:BE,IFERROR(MATCH($B54-Annex!$B$4/60,$B:$B),2)):BE54),IF(Data!$B$2="",0,"-"))</f>
        <v>1.0200892999532196</v>
      </c>
      <c r="AZ54" s="50">
        <f>IFERROR(AVERAGE(INDEX(BF:BF,IFERROR(MATCH($B54-Annex!$B$4/60,$B:$B),2)):BF54),IF(Data!$B$2="",0,"-"))</f>
        <v>51.138825164663608</v>
      </c>
      <c r="BA54" s="50">
        <f>IFERROR(AVERAGE(INDEX(BG:BG,IFERROR(MATCH($B54-Annex!$B$4/60,$B:$B),2)):BG54),IF(Data!$B$2="",0,"-"))</f>
        <v>0.63702369317563823</v>
      </c>
      <c r="BB54" s="50">
        <f>IFERROR(AVERAGE(INDEX(BH:BH,IFERROR(MATCH($B54-Annex!$B$4/60,$B:$B),2)):BH54),IF(Data!$B$2="",0,"-"))</f>
        <v>0.64505237394344828</v>
      </c>
      <c r="BC54" s="50">
        <f>IFERROR((5.670373*10^-8*(BI54+273.15)^4+((Annex!$B$5+Annex!$B$6)*(BI54-L54)+Annex!$B$7*(BI54-INDEX(BI:BI,IFERROR(MATCH($B54-Annex!$B$9/60,$B:$B),2)))/(60*($B54-INDEX($B:$B,IFERROR(MATCH($B54-Annex!$B$9/60,$B:$B),2)))))/Annex!$B$8)/1000,IF(Data!$B$2="",0,"-"))</f>
        <v>2.9095056579905747</v>
      </c>
      <c r="BD54" s="50">
        <f>IFERROR((5.670373*10^-8*(BJ54+273.15)^4+((Annex!$B$5+Annex!$B$6)*(BJ54-O54)+Annex!$B$7*(BJ54-INDEX(BJ:BJ,IFERROR(MATCH($B54-Annex!$B$9/60,$B:$B),2)))/(60*($B54-INDEX($B:$B,IFERROR(MATCH($B54-Annex!$B$9/60,$B:$B),2)))))/Annex!$B$8)/1000,IF(Data!$B$2="",0,"-"))</f>
        <v>-18.790084587969275</v>
      </c>
      <c r="BE54" s="50">
        <f>IFERROR((5.670373*10^-8*(BK54+273.15)^4+((Annex!$B$5+Annex!$B$6)*(BK54-R54)+Annex!$B$7*(BK54-INDEX(BK:BK,IFERROR(MATCH($B54-Annex!$B$9/60,$B:$B),2)))/(60*($B54-INDEX($B:$B,IFERROR(MATCH($B54-Annex!$B$9/60,$B:$B),2)))))/Annex!$B$8)/1000,IF(Data!$B$2="",0,"-"))</f>
        <v>1.1241549582326251</v>
      </c>
      <c r="BF54" s="50">
        <f>IFERROR((5.670373*10^-8*(BL54+273.15)^4+((Annex!$B$5+Annex!$B$6)*(BL54-U54)+Annex!$B$7*(BL54-INDEX(BL:BL,IFERROR(MATCH($B54-Annex!$B$9/60,$B:$B),2)))/(60*($B54-INDEX($B:$B,IFERROR(MATCH($B54-Annex!$B$9/60,$B:$B),2)))))/Annex!$B$8)/1000,IF(Data!$B$2="",0,"-"))</f>
        <v>-49.167380490570487</v>
      </c>
      <c r="BG54" s="50">
        <f>IFERROR((5.670373*10^-8*(BM54+273.15)^4+((Annex!$B$5+Annex!$B$6)*(BM54-X54)+Annex!$B$7*(BM54-INDEX(BM:BM,IFERROR(MATCH($B54-Annex!$B$9/60,$B:$B),2)))/(60*($B54-INDEX($B:$B,IFERROR(MATCH($B54-Annex!$B$9/60,$B:$B),2)))))/Annex!$B$8)/1000,IF(Data!$B$2="",0,"-"))</f>
        <v>0.64196532758053049</v>
      </c>
      <c r="BH54" s="50">
        <f>IFERROR((5.670373*10^-8*(BN54+273.15)^4+((Annex!$B$5+Annex!$B$6)*(BN54-AA54)+Annex!$B$7*(BN54-INDEX(BN:BN,IFERROR(MATCH($B54-Annex!$B$9/60,$B:$B),2)))/(60*($B54-INDEX($B:$B,IFERROR(MATCH($B54-Annex!$B$9/60,$B:$B),2)))))/Annex!$B$8)/1000,IF(Data!$B$2="",0,"-"))</f>
        <v>0.66616761412346492</v>
      </c>
      <c r="BI54" s="20">
        <v>51.518999999999998</v>
      </c>
      <c r="BJ54" s="20">
        <v>186.67099999999999</v>
      </c>
      <c r="BK54" s="20">
        <v>30.038</v>
      </c>
      <c r="BL54" s="20">
        <v>306.20800000000003</v>
      </c>
      <c r="BM54" s="20">
        <v>23.492000000000001</v>
      </c>
      <c r="BN54" s="20">
        <v>24.335000000000001</v>
      </c>
    </row>
    <row r="55" spans="1:66" x14ac:dyDescent="0.3">
      <c r="A55" s="5">
        <v>54</v>
      </c>
      <c r="B55" s="19">
        <v>4.4696666719391942</v>
      </c>
      <c r="C55" s="20">
        <v>163.436306</v>
      </c>
      <c r="D55" s="20">
        <v>165.27079800000001</v>
      </c>
      <c r="E55" s="20">
        <v>213.704149</v>
      </c>
      <c r="F55" s="49">
        <f>IFERROR(SUM(C55:E55),IF(Data!$B$2="",0,"-"))</f>
        <v>542.41125299999999</v>
      </c>
      <c r="G55" s="50">
        <f>IFERROR(F55-Annex!$B$10,IF(Data!$B$2="",0,"-"))</f>
        <v>115.80325299999998</v>
      </c>
      <c r="H55" s="50">
        <f>IFERROR(AVERAGE(INDEX(G:G,IFERROR(MATCH($B55-Annex!$B$12/60,$B:$B),2)):G55),IF(Data!$B$2="",0,"-"))</f>
        <v>115.65151110000002</v>
      </c>
      <c r="I55" s="50">
        <f>IFERROR(-14000*(G55-INDEX(G:G,IFERROR(MATCH($B55-Annex!$B$11/60,$B:$B),2)))/(60*($B55-INDEX($B:$B,IFERROR(MATCH($B55-Annex!$B$11/60,$B:$B),2)))),IF(Data!$B$2="",0,"-"))</f>
        <v>-66.643320715255825</v>
      </c>
      <c r="J55" s="50">
        <f>IFERROR(-14000*(H55-INDEX(H:H,IFERROR(MATCH($B55-Annex!$B$13/60,$B:$B),2)))/(60*($B55-INDEX($B:$B,IFERROR(MATCH($B55-Annex!$B$13/60,$B:$B),2)))),IF(Data!$B$2="",0,"-"))</f>
        <v>-34.278072763722065</v>
      </c>
      <c r="K55" s="20">
        <v>1.0295868500000001</v>
      </c>
      <c r="L55" s="20">
        <v>50.796999999999997</v>
      </c>
      <c r="M55" s="20">
        <v>1299.4100000000001</v>
      </c>
      <c r="N55" s="20">
        <v>120.738</v>
      </c>
      <c r="O55" s="20">
        <v>272.75099999999998</v>
      </c>
      <c r="P55" s="20">
        <v>1333.529</v>
      </c>
      <c r="Q55" s="20">
        <v>67.894999999999996</v>
      </c>
      <c r="R55" s="20">
        <v>33.003999999999998</v>
      </c>
      <c r="S55" s="20">
        <v>198.798</v>
      </c>
      <c r="T55" s="20">
        <v>48.27</v>
      </c>
      <c r="U55" s="20">
        <v>233.13499999999999</v>
      </c>
      <c r="V55" s="20">
        <v>458.84</v>
      </c>
      <c r="W55" s="20">
        <v>42.134</v>
      </c>
      <c r="X55" s="20">
        <v>24.545000000000002</v>
      </c>
      <c r="Y55" s="20">
        <v>554.65899999999999</v>
      </c>
      <c r="Z55" s="20">
        <v>39.289000000000001</v>
      </c>
      <c r="AA55" s="20">
        <v>27.335000000000001</v>
      </c>
      <c r="AB55" s="20">
        <v>9.8999999999999993E+37</v>
      </c>
      <c r="AC55" s="20">
        <v>32.915999999999997</v>
      </c>
      <c r="AD55" s="20">
        <v>826.16600000000005</v>
      </c>
      <c r="AE55" s="20">
        <v>590.60199999999998</v>
      </c>
      <c r="AF55" s="20">
        <v>101.729</v>
      </c>
      <c r="AG55" s="20">
        <v>9.8999999999999993E+37</v>
      </c>
      <c r="AH55" s="50">
        <f>IFERROR(AVERAGE(INDEX(AL:AL,IFERROR(MATCH($B55-Annex!$B$4/60,$B:$B),2)):AL55),IF(Data!$B$2="",0,"-"))</f>
        <v>0.54274812188435029</v>
      </c>
      <c r="AI55" s="50">
        <f>IFERROR(AVERAGE(INDEX(AM:AM,IFERROR(MATCH($B55-Annex!$B$4/60,$B:$B),2)):AM55),IF(Data!$B$2="",0,"-"))</f>
        <v>-9.2436946712419665</v>
      </c>
      <c r="AJ55" s="50">
        <f>IFERROR(AVERAGE(INDEX(AN:AN,IFERROR(MATCH($B55-Annex!$B$4/60,$B:$B),2)):AN55),IF(Data!$B$2="",0,"-"))</f>
        <v>0.55572757099604875</v>
      </c>
      <c r="AK55" s="50">
        <f>IFERROR(AVERAGE(INDEX(AO:AO,IFERROR(MATCH($B55-Annex!$B$4/60,$B:$B),2)):AO55),IF(Data!$B$2="",0,"-"))</f>
        <v>-7.2171953283821439</v>
      </c>
      <c r="AL55" s="50">
        <f>IFERROR((5.670373*10^-8*(AP55+273.15)^4+((Annex!$B$5+Annex!$B$6)*(AP55-L55)+Annex!$B$7*(AP55-INDEX(AP:AP,IFERROR(MATCH($B55-Annex!$B$9/60,$B:$B),2)))/(60*($B55-INDEX($B:$B,IFERROR(MATCH($B55-Annex!$B$9/60,$B:$B),2)))))/Annex!$B$8)/1000,IF(Data!$B$2="",0,"-"))</f>
        <v>0.74943575543222207</v>
      </c>
      <c r="AM55" s="50">
        <f>IFERROR((5.670373*10^-8*(AQ55+273.15)^4+((Annex!$B$5+Annex!$B$6)*(AQ55-O55)+Annex!$B$7*(AQ55-INDEX(AQ:AQ,IFERROR(MATCH($B55-Annex!$B$9/60,$B:$B),2)))/(60*($B55-INDEX($B:$B,IFERROR(MATCH($B55-Annex!$B$9/60,$B:$B),2)))))/Annex!$B$8)/1000,IF(Data!$B$2="",0,"-"))</f>
        <v>-11.656784332949512</v>
      </c>
      <c r="AN55" s="50">
        <f>IFERROR((5.670373*10^-8*(AR55+273.15)^4+((Annex!$B$5+Annex!$B$6)*(AR55-R55)+Annex!$B$7*(AR55-INDEX(AR:AR,IFERROR(MATCH($B55-Annex!$B$9/60,$B:$B),2)))/(60*($B55-INDEX($B:$B,IFERROR(MATCH($B55-Annex!$B$9/60,$B:$B),2)))))/Annex!$B$8)/1000,IF(Data!$B$2="",0,"-"))</f>
        <v>0.59698588651275142</v>
      </c>
      <c r="AO55" s="50">
        <f>IFERROR((5.670373*10^-8*(AS55+273.15)^4+((Annex!$B$5+Annex!$B$6)*(AS55-U55)+Annex!$B$7*(AS55-INDEX(AS:AS,IFERROR(MATCH($B55-Annex!$B$9/60,$B:$B),2)))/(60*($B55-INDEX($B:$B,IFERROR(MATCH($B55-Annex!$B$9/60,$B:$B),2)))))/Annex!$B$8)/1000,IF(Data!$B$2="",0,"-"))</f>
        <v>-35.545900811767631</v>
      </c>
      <c r="AP55" s="20">
        <v>29.265999999999998</v>
      </c>
      <c r="AQ55" s="20">
        <v>135.245</v>
      </c>
      <c r="AR55" s="20">
        <v>25.001000000000001</v>
      </c>
      <c r="AS55" s="20">
        <v>75.638999999999996</v>
      </c>
      <c r="AT55" s="20">
        <v>19.390999999999998</v>
      </c>
      <c r="AU55" s="20">
        <v>21.556000000000001</v>
      </c>
      <c r="AV55" s="20">
        <v>20.704000000000001</v>
      </c>
      <c r="AW55" s="50">
        <f>IFERROR(AVERAGE(INDEX(BC:BC,IFERROR(MATCH($B55-Annex!$B$4/60,$B:$B),2)):BC55),IF(Data!$B$2="",0,"-"))</f>
        <v>2.5946534874049019</v>
      </c>
      <c r="AX55" s="50">
        <f>IFERROR(AVERAGE(INDEX(BD:BD,IFERROR(MATCH($B55-Annex!$B$4/60,$B:$B),2)):BD55),IF(Data!$B$2="",0,"-"))</f>
        <v>-2.332114833095225</v>
      </c>
      <c r="AY55" s="50">
        <f>IFERROR(AVERAGE(INDEX(BE:BE,IFERROR(MATCH($B55-Annex!$B$4/60,$B:$B),2)):BE55),IF(Data!$B$2="",0,"-"))</f>
        <v>1.0673109117433544</v>
      </c>
      <c r="AZ55" s="50">
        <f>IFERROR(AVERAGE(INDEX(BF:BF,IFERROR(MATCH($B55-Annex!$B$4/60,$B:$B),2)):BF55),IF(Data!$B$2="",0,"-"))</f>
        <v>35.975062270775723</v>
      </c>
      <c r="BA55" s="50">
        <f>IFERROR(AVERAGE(INDEX(BG:BG,IFERROR(MATCH($B55-Annex!$B$4/60,$B:$B),2)):BG55),IF(Data!$B$2="",0,"-"))</f>
        <v>0.64972439480030231</v>
      </c>
      <c r="BB55" s="50">
        <f>IFERROR(AVERAGE(INDEX(BH:BH,IFERROR(MATCH($B55-Annex!$B$4/60,$B:$B),2)):BH55),IF(Data!$B$2="",0,"-"))</f>
        <v>0.65651701635345738</v>
      </c>
      <c r="BC55" s="50">
        <f>IFERROR((5.670373*10^-8*(BI55+273.15)^4+((Annex!$B$5+Annex!$B$6)*(BI55-L55)+Annex!$B$7*(BI55-INDEX(BI:BI,IFERROR(MATCH($B55-Annex!$B$9/60,$B:$B),2)))/(60*($B55-INDEX($B:$B,IFERROR(MATCH($B55-Annex!$B$9/60,$B:$B),2)))))/Annex!$B$8)/1000,IF(Data!$B$2="",0,"-"))</f>
        <v>3.034612114909252</v>
      </c>
      <c r="BD55" s="50">
        <f>IFERROR((5.670373*10^-8*(BJ55+273.15)^4+((Annex!$B$5+Annex!$B$6)*(BJ55-O55)+Annex!$B$7*(BJ55-INDEX(BJ:BJ,IFERROR(MATCH($B55-Annex!$B$9/60,$B:$B),2)))/(60*($B55-INDEX($B:$B,IFERROR(MATCH($B55-Annex!$B$9/60,$B:$B),2)))))/Annex!$B$8)/1000,IF(Data!$B$2="",0,"-"))</f>
        <v>0.84457847594437729</v>
      </c>
      <c r="BE55" s="50">
        <f>IFERROR((5.670373*10^-8*(BK55+273.15)^4+((Annex!$B$5+Annex!$B$6)*(BK55-R55)+Annex!$B$7*(BK55-INDEX(BK:BK,IFERROR(MATCH($B55-Annex!$B$9/60,$B:$B),2)))/(60*($B55-INDEX($B:$B,IFERROR(MATCH($B55-Annex!$B$9/60,$B:$B),2)))))/Annex!$B$8)/1000,IF(Data!$B$2="",0,"-"))</f>
        <v>1.1957781183178844</v>
      </c>
      <c r="BF55" s="50">
        <f>IFERROR((5.670373*10^-8*(BL55+273.15)^4+((Annex!$B$5+Annex!$B$6)*(BL55-U55)+Annex!$B$7*(BL55-INDEX(BL:BL,IFERROR(MATCH($B55-Annex!$B$9/60,$B:$B),2)))/(60*($B55-INDEX($B:$B,IFERROR(MATCH($B55-Annex!$B$9/60,$B:$B),2)))))/Annex!$B$8)/1000,IF(Data!$B$2="",0,"-"))</f>
        <v>-48.84965085779551</v>
      </c>
      <c r="BG55" s="50">
        <f>IFERROR((5.670373*10^-8*(BM55+273.15)^4+((Annex!$B$5+Annex!$B$6)*(BM55-X55)+Annex!$B$7*(BM55-INDEX(BM:BM,IFERROR(MATCH($B55-Annex!$B$9/60,$B:$B),2)))/(60*($B55-INDEX($B:$B,IFERROR(MATCH($B55-Annex!$B$9/60,$B:$B),2)))))/Annex!$B$8)/1000,IF(Data!$B$2="",0,"-"))</f>
        <v>0.69024929128602419</v>
      </c>
      <c r="BH55" s="50">
        <f>IFERROR((5.670373*10^-8*(BN55+273.15)^4+((Annex!$B$5+Annex!$B$6)*(BN55-AA55)+Annex!$B$7*(BN55-INDEX(BN:BN,IFERROR(MATCH($B55-Annex!$B$9/60,$B:$B),2)))/(60*($B55-INDEX($B:$B,IFERROR(MATCH($B55-Annex!$B$9/60,$B:$B),2)))))/Annex!$B$8)/1000,IF(Data!$B$2="",0,"-"))</f>
        <v>0.69732150048832908</v>
      </c>
      <c r="BI55" s="20">
        <v>53.753</v>
      </c>
      <c r="BJ55" s="20">
        <v>213.23</v>
      </c>
      <c r="BK55" s="20">
        <v>30.88</v>
      </c>
      <c r="BL55" s="20">
        <v>254.49</v>
      </c>
      <c r="BM55" s="20">
        <v>23.826000000000001</v>
      </c>
      <c r="BN55" s="20">
        <v>24.667999999999999</v>
      </c>
    </row>
    <row r="56" spans="1:66" x14ac:dyDescent="0.3">
      <c r="A56" s="5">
        <v>55</v>
      </c>
      <c r="B56" s="19">
        <v>4.5535000052768737</v>
      </c>
      <c r="C56" s="20">
        <v>163.426547</v>
      </c>
      <c r="D56" s="20">
        <v>165.24555699999999</v>
      </c>
      <c r="E56" s="20">
        <v>213.692745</v>
      </c>
      <c r="F56" s="49">
        <f>IFERROR(SUM(C56:E56),IF(Data!$B$2="",0,"-"))</f>
        <v>542.36484900000005</v>
      </c>
      <c r="G56" s="50">
        <f>IFERROR(F56-Annex!$B$10,IF(Data!$B$2="",0,"-"))</f>
        <v>115.75684900000005</v>
      </c>
      <c r="H56" s="50">
        <f>IFERROR(AVERAGE(INDEX(G:G,IFERROR(MATCH($B56-Annex!$B$12/60,$B:$B),2)):G56),IF(Data!$B$2="",0,"-"))</f>
        <v>115.66901510000002</v>
      </c>
      <c r="I56" s="50">
        <f>IFERROR(-14000*(G56-INDEX(G:G,IFERROR(MATCH($B56-Annex!$B$11/60,$B:$B),2)))/(60*($B56-INDEX($B:$B,IFERROR(MATCH($B56-Annex!$B$11/60,$B:$B),2)))),IF(Data!$B$2="",0,"-"))</f>
        <v>-56.135112164486628</v>
      </c>
      <c r="J56" s="50">
        <f>IFERROR(-14000*(H56-INDEX(H:H,IFERROR(MATCH($B56-Annex!$B$13/60,$B:$B),2)))/(60*($B56-INDEX($B:$B,IFERROR(MATCH($B56-Annex!$B$13/60,$B:$B),2)))),IF(Data!$B$2="",0,"-"))</f>
        <v>-41.197786744027226</v>
      </c>
      <c r="K56" s="20">
        <v>1.15326189</v>
      </c>
      <c r="L56" s="20">
        <v>50.719000000000001</v>
      </c>
      <c r="M56" s="20">
        <v>491.94600000000003</v>
      </c>
      <c r="N56" s="20">
        <v>133.48699999999999</v>
      </c>
      <c r="O56" s="20">
        <v>343.16300000000001</v>
      </c>
      <c r="P56" s="20">
        <v>1126.5840000000001</v>
      </c>
      <c r="Q56" s="20">
        <v>69.852000000000004</v>
      </c>
      <c r="R56" s="20">
        <v>33.468000000000004</v>
      </c>
      <c r="S56" s="20">
        <v>598.94799999999998</v>
      </c>
      <c r="T56" s="20">
        <v>49.756</v>
      </c>
      <c r="U56" s="20">
        <v>281.33600000000001</v>
      </c>
      <c r="V56" s="20">
        <v>9.8999999999999993E+37</v>
      </c>
      <c r="W56" s="20">
        <v>43.582000000000001</v>
      </c>
      <c r="X56" s="20">
        <v>24.763999999999999</v>
      </c>
      <c r="Y56" s="20">
        <v>980.40899999999999</v>
      </c>
      <c r="Z56" s="20">
        <v>40.511000000000003</v>
      </c>
      <c r="AA56" s="20">
        <v>27.518999999999998</v>
      </c>
      <c r="AB56" s="20">
        <v>9.8999999999999993E+37</v>
      </c>
      <c r="AC56" s="20">
        <v>33.695999999999998</v>
      </c>
      <c r="AD56" s="20">
        <v>724.57399999999996</v>
      </c>
      <c r="AE56" s="20">
        <v>1100.836</v>
      </c>
      <c r="AF56" s="20">
        <v>456.44</v>
      </c>
      <c r="AG56" s="20">
        <v>9.8999999999999993E+37</v>
      </c>
      <c r="AH56" s="50">
        <f>IFERROR(AVERAGE(INDEX(AL:AL,IFERROR(MATCH($B56-Annex!$B$4/60,$B:$B),2)):AL56),IF(Data!$B$2="",0,"-"))</f>
        <v>0.59743878636643066</v>
      </c>
      <c r="AI56" s="50">
        <f>IFERROR(AVERAGE(INDEX(AM:AM,IFERROR(MATCH($B56-Annex!$B$4/60,$B:$B),2)):AM56),IF(Data!$B$2="",0,"-"))</f>
        <v>-32.150843717042996</v>
      </c>
      <c r="AJ56" s="50">
        <f>IFERROR(AVERAGE(INDEX(AN:AN,IFERROR(MATCH($B56-Annex!$B$4/60,$B:$B),2)):AN56),IF(Data!$B$2="",0,"-"))</f>
        <v>0.5812781515666402</v>
      </c>
      <c r="AK56" s="50">
        <f>IFERROR(AVERAGE(INDEX(AO:AO,IFERROR(MATCH($B56-Annex!$B$4/60,$B:$B),2)):AO56),IF(Data!$B$2="",0,"-"))</f>
        <v>-2.1526949031234199</v>
      </c>
      <c r="AL56" s="50">
        <f>IFERROR((5.670373*10^-8*(AP56+273.15)^4+((Annex!$B$5+Annex!$B$6)*(AP56-L56)+Annex!$B$7*(AP56-INDEX(AP:AP,IFERROR(MATCH($B56-Annex!$B$9/60,$B:$B),2)))/(60*($B56-INDEX($B:$B,IFERROR(MATCH($B56-Annex!$B$9/60,$B:$B),2)))))/Annex!$B$8)/1000,IF(Data!$B$2="",0,"-"))</f>
        <v>0.77479763644266109</v>
      </c>
      <c r="AM56" s="50">
        <f>IFERROR((5.670373*10^-8*(AQ56+273.15)^4+((Annex!$B$5+Annex!$B$6)*(AQ56-O56)+Annex!$B$7*(AQ56-INDEX(AQ:AQ,IFERROR(MATCH($B56-Annex!$B$9/60,$B:$B),2)))/(60*($B56-INDEX($B:$B,IFERROR(MATCH($B56-Annex!$B$9/60,$B:$B),2)))))/Annex!$B$8)/1000,IF(Data!$B$2="",0,"-"))</f>
        <v>-142.04950754292568</v>
      </c>
      <c r="AN56" s="50">
        <f>IFERROR((5.670373*10^-8*(AR56+273.15)^4+((Annex!$B$5+Annex!$B$6)*(AR56-R56)+Annex!$B$7*(AR56-INDEX(AR:AR,IFERROR(MATCH($B56-Annex!$B$9/60,$B:$B),2)))/(60*($B56-INDEX($B:$B,IFERROR(MATCH($B56-Annex!$B$9/60,$B:$B),2)))))/Annex!$B$8)/1000,IF(Data!$B$2="",0,"-"))</f>
        <v>0.64787001539445921</v>
      </c>
      <c r="AO56" s="50">
        <f>IFERROR((5.670373*10^-8*(AS56+273.15)^4+((Annex!$B$5+Annex!$B$6)*(AS56-U56)+Annex!$B$7*(AS56-INDEX(AS:AS,IFERROR(MATCH($B56-Annex!$B$9/60,$B:$B),2)))/(60*($B56-INDEX($B:$B,IFERROR(MATCH($B56-Annex!$B$9/60,$B:$B),2)))))/Annex!$B$8)/1000,IF(Data!$B$2="",0,"-"))</f>
        <v>9.8549702059070352</v>
      </c>
      <c r="AP56" s="20">
        <v>29.940999999999999</v>
      </c>
      <c r="AQ56" s="20">
        <v>-138.84</v>
      </c>
      <c r="AR56" s="20">
        <v>25.378</v>
      </c>
      <c r="AS56" s="20">
        <v>104.218</v>
      </c>
      <c r="AT56" s="20">
        <v>19.292999999999999</v>
      </c>
      <c r="AU56" s="20">
        <v>21.457000000000001</v>
      </c>
      <c r="AV56" s="20">
        <v>20.73</v>
      </c>
      <c r="AW56" s="50">
        <f>IFERROR(AVERAGE(INDEX(BC:BC,IFERROR(MATCH($B56-Annex!$B$4/60,$B:$B),2)):BC56),IF(Data!$B$2="",0,"-"))</f>
        <v>2.7430516844347417</v>
      </c>
      <c r="AX56" s="50">
        <f>IFERROR(AVERAGE(INDEX(BD:BD,IFERROR(MATCH($B56-Annex!$B$4/60,$B:$B),2)):BD56),IF(Data!$B$2="",0,"-"))</f>
        <v>-4.8127250265989243</v>
      </c>
      <c r="AY56" s="50">
        <f>IFERROR(AVERAGE(INDEX(BE:BE,IFERROR(MATCH($B56-Annex!$B$4/60,$B:$B),2)):BE56),IF(Data!$B$2="",0,"-"))</f>
        <v>1.1140317104718576</v>
      </c>
      <c r="AZ56" s="50">
        <f>IFERROR(AVERAGE(INDEX(BF:BF,IFERROR(MATCH($B56-Annex!$B$4/60,$B:$B),2)):BF56),IF(Data!$B$2="",0,"-"))</f>
        <v>14.721786054956576</v>
      </c>
      <c r="BA56" s="50">
        <f>IFERROR(AVERAGE(INDEX(BG:BG,IFERROR(MATCH($B56-Annex!$B$4/60,$B:$B),2)):BG56),IF(Data!$B$2="",0,"-"))</f>
        <v>0.66797948226785842</v>
      </c>
      <c r="BB56" s="50">
        <f>IFERROR(AVERAGE(INDEX(BH:BH,IFERROR(MATCH($B56-Annex!$B$4/60,$B:$B),2)):BH56),IF(Data!$B$2="",0,"-"))</f>
        <v>0.67182185799447292</v>
      </c>
      <c r="BC56" s="50">
        <f>IFERROR((5.670373*10^-8*(BI56+273.15)^4+((Annex!$B$5+Annex!$B$6)*(BI56-L56)+Annex!$B$7*(BI56-INDEX(BI:BI,IFERROR(MATCH($B56-Annex!$B$9/60,$B:$B),2)))/(60*($B56-INDEX($B:$B,IFERROR(MATCH($B56-Annex!$B$9/60,$B:$B),2)))))/Annex!$B$8)/1000,IF(Data!$B$2="",0,"-"))</f>
        <v>3.1652613961871841</v>
      </c>
      <c r="BD56" s="50">
        <f>IFERROR((5.670373*10^-8*(BJ56+273.15)^4+((Annex!$B$5+Annex!$B$6)*(BJ56-O56)+Annex!$B$7*(BJ56-INDEX(BJ:BJ,IFERROR(MATCH($B56-Annex!$B$9/60,$B:$B),2)))/(60*($B56-INDEX($B:$B,IFERROR(MATCH($B56-Annex!$B$9/60,$B:$B),2)))))/Annex!$B$8)/1000,IF(Data!$B$2="",0,"-"))</f>
        <v>24.954066951153298</v>
      </c>
      <c r="BE56" s="50">
        <f>IFERROR((5.670373*10^-8*(BK56+273.15)^4+((Annex!$B$5+Annex!$B$6)*(BK56-R56)+Annex!$B$7*(BK56-INDEX(BK:BK,IFERROR(MATCH($B56-Annex!$B$9/60,$B:$B),2)))/(60*($B56-INDEX($B:$B,IFERROR(MATCH($B56-Annex!$B$9/60,$B:$B),2)))))/Annex!$B$8)/1000,IF(Data!$B$2="",0,"-"))</f>
        <v>1.2559042818947819</v>
      </c>
      <c r="BF56" s="50">
        <f>IFERROR((5.670373*10^-8*(BL56+273.15)^4+((Annex!$B$5+Annex!$B$6)*(BL56-U56)+Annex!$B$7*(BL56-INDEX(BL:BL,IFERROR(MATCH($B56-Annex!$B$9/60,$B:$B),2)))/(60*($B56-INDEX($B:$B,IFERROR(MATCH($B56-Annex!$B$9/60,$B:$B),2)))))/Annex!$B$8)/1000,IF(Data!$B$2="",0,"-"))</f>
        <v>-79.120702553084755</v>
      </c>
      <c r="BG56" s="50">
        <f>IFERROR((5.670373*10^-8*(BM56+273.15)^4+((Annex!$B$5+Annex!$B$6)*(BM56-X56)+Annex!$B$7*(BM56-INDEX(BM:BM,IFERROR(MATCH($B56-Annex!$B$9/60,$B:$B),2)))/(60*($B56-INDEX($B:$B,IFERROR(MATCH($B56-Annex!$B$9/60,$B:$B),2)))))/Annex!$B$8)/1000,IF(Data!$B$2="",0,"-"))</f>
        <v>0.75242780841594159</v>
      </c>
      <c r="BH56" s="50">
        <f>IFERROR((5.670373*10^-8*(BN56+273.15)^4+((Annex!$B$5+Annex!$B$6)*(BN56-AA56)+Annex!$B$7*(BN56-INDEX(BN:BN,IFERROR(MATCH($B56-Annex!$B$9/60,$B:$B),2)))/(60*($B56-INDEX($B:$B,IFERROR(MATCH($B56-Annex!$B$9/60,$B:$B),2)))))/Annex!$B$8)/1000,IF(Data!$B$2="",0,"-"))</f>
        <v>0.73369690020622513</v>
      </c>
      <c r="BI56" s="20">
        <v>56.081000000000003</v>
      </c>
      <c r="BJ56" s="20">
        <v>232.22800000000001</v>
      </c>
      <c r="BK56" s="20">
        <v>31.59</v>
      </c>
      <c r="BL56" s="20">
        <v>156.155</v>
      </c>
      <c r="BM56" s="20">
        <v>24.114000000000001</v>
      </c>
      <c r="BN56" s="20">
        <v>24.992000000000001</v>
      </c>
    </row>
    <row r="57" spans="1:66" x14ac:dyDescent="0.3">
      <c r="A57" s="5">
        <v>56</v>
      </c>
      <c r="B57" s="19">
        <v>4.6403333370108157</v>
      </c>
      <c r="C57" s="20">
        <v>163.43468799999999</v>
      </c>
      <c r="D57" s="20">
        <v>165.22519500000001</v>
      </c>
      <c r="E57" s="20">
        <v>213.715564</v>
      </c>
      <c r="F57" s="49">
        <f>IFERROR(SUM(C57:E57),IF(Data!$B$2="",0,"-"))</f>
        <v>542.37544700000001</v>
      </c>
      <c r="G57" s="50">
        <f>IFERROR(F57-Annex!$B$10,IF(Data!$B$2="",0,"-"))</f>
        <v>115.767447</v>
      </c>
      <c r="H57" s="50">
        <f>IFERROR(AVERAGE(INDEX(G:G,IFERROR(MATCH($B57-Annex!$B$12/60,$B:$B),2)):G57),IF(Data!$B$2="",0,"-"))</f>
        <v>115.69083360000002</v>
      </c>
      <c r="I57" s="50">
        <f>IFERROR(-14000*(G57-INDEX(G:G,IFERROR(MATCH($B57-Annex!$B$11/60,$B:$B),2)))/(60*($B57-INDEX($B:$B,IFERROR(MATCH($B57-Annex!$B$11/60,$B:$B),2)))),IF(Data!$B$2="",0,"-"))</f>
        <v>-60.084486353364198</v>
      </c>
      <c r="J57" s="50">
        <f>IFERROR(-14000*(H57-INDEX(H:H,IFERROR(MATCH($B57-Annex!$B$13/60,$B:$B),2)))/(60*($B57-INDEX($B:$B,IFERROR(MATCH($B57-Annex!$B$13/60,$B:$B),2)))),IF(Data!$B$2="",0,"-"))</f>
        <v>-45.669901345252072</v>
      </c>
      <c r="K57" s="20">
        <v>1.07081187</v>
      </c>
      <c r="L57" s="20">
        <v>52.015000000000001</v>
      </c>
      <c r="M57" s="20">
        <v>9.8999999999999993E+37</v>
      </c>
      <c r="N57" s="20">
        <v>145.86500000000001</v>
      </c>
      <c r="O57" s="20">
        <v>352.26499999999999</v>
      </c>
      <c r="P57" s="20">
        <v>202.79499999999999</v>
      </c>
      <c r="Q57" s="20">
        <v>72.766000000000005</v>
      </c>
      <c r="R57" s="20">
        <v>34.317</v>
      </c>
      <c r="S57" s="20">
        <v>597.41700000000003</v>
      </c>
      <c r="T57" s="20">
        <v>51.551000000000002</v>
      </c>
      <c r="U57" s="20">
        <v>208.36600000000001</v>
      </c>
      <c r="V57" s="20">
        <v>750.59699999999998</v>
      </c>
      <c r="W57" s="20">
        <v>45.063000000000002</v>
      </c>
      <c r="X57" s="20">
        <v>25.42</v>
      </c>
      <c r="Y57" s="20">
        <v>9.8999999999999993E+37</v>
      </c>
      <c r="Z57" s="20">
        <v>41.715000000000003</v>
      </c>
      <c r="AA57" s="20">
        <v>27.981999999999999</v>
      </c>
      <c r="AB57" s="20">
        <v>871.99699999999996</v>
      </c>
      <c r="AC57" s="20">
        <v>34.651000000000003</v>
      </c>
      <c r="AD57" s="20">
        <v>9.8999999999999993E+37</v>
      </c>
      <c r="AE57" s="20">
        <v>9.8999999999999993E+37</v>
      </c>
      <c r="AF57" s="20">
        <v>471.34199999999998</v>
      </c>
      <c r="AG57" s="20">
        <v>590.53300000000002</v>
      </c>
      <c r="AH57" s="50">
        <f>IFERROR(AVERAGE(INDEX(AL:AL,IFERROR(MATCH($B57-Annex!$B$4/60,$B:$B),2)):AL57),IF(Data!$B$2="",0,"-"))</f>
        <v>0.65165360879163658</v>
      </c>
      <c r="AI57" s="50">
        <f>IFERROR(AVERAGE(INDEX(AM:AM,IFERROR(MATCH($B57-Annex!$B$4/60,$B:$B),2)):AM57),IF(Data!$B$2="",0,"-"))</f>
        <v>-41.306239725249846</v>
      </c>
      <c r="AJ57" s="50">
        <f>IFERROR(AVERAGE(INDEX(AN:AN,IFERROR(MATCH($B57-Annex!$B$4/60,$B:$B),2)):AN57),IF(Data!$B$2="",0,"-"))</f>
        <v>0.60399391538845371</v>
      </c>
      <c r="AK57" s="50">
        <f>IFERROR(AVERAGE(INDEX(AO:AO,IFERROR(MATCH($B57-Annex!$B$4/60,$B:$B),2)):AO57),IF(Data!$B$2="",0,"-"))</f>
        <v>15.087513949580545</v>
      </c>
      <c r="AL57" s="50">
        <f>IFERROR((5.670373*10^-8*(AP57+273.15)^4+((Annex!$B$5+Annex!$B$6)*(AP57-L57)+Annex!$B$7*(AP57-INDEX(AP:AP,IFERROR(MATCH($B57-Annex!$B$9/60,$B:$B),2)))/(60*($B57-INDEX($B:$B,IFERROR(MATCH($B57-Annex!$B$9/60,$B:$B),2)))))/Annex!$B$8)/1000,IF(Data!$B$2="",0,"-"))</f>
        <v>0.8256030752929977</v>
      </c>
      <c r="AM57" s="50">
        <f>IFERROR((5.670373*10^-8*(AQ57+273.15)^4+((Annex!$B$5+Annex!$B$6)*(AQ57-O57)+Annex!$B$7*(AQ57-INDEX(AQ:AQ,IFERROR(MATCH($B57-Annex!$B$9/60,$B:$B),2)))/(60*($B57-INDEX($B:$B,IFERROR(MATCH($B57-Annex!$B$9/60,$B:$B),2)))))/Annex!$B$8)/1000,IF(Data!$B$2="",0,"-"))</f>
        <v>-28.727579214420921</v>
      </c>
      <c r="AN57" s="50">
        <f>IFERROR((5.670373*10^-8*(AR57+273.15)^4+((Annex!$B$5+Annex!$B$6)*(AR57-R57)+Annex!$B$7*(AR57-INDEX(AR:AR,IFERROR(MATCH($B57-Annex!$B$9/60,$B:$B),2)))/(60*($B57-INDEX($B:$B,IFERROR(MATCH($B57-Annex!$B$9/60,$B:$B),2)))))/Annex!$B$8)/1000,IF(Data!$B$2="",0,"-"))</f>
        <v>0.66496094440579001</v>
      </c>
      <c r="AO57" s="50">
        <f>IFERROR((5.670373*10^-8*(AS57+273.15)^4+((Annex!$B$5+Annex!$B$6)*(AS57-U57)+Annex!$B$7*(AS57-INDEX(AS:AS,IFERROR(MATCH($B57-Annex!$B$9/60,$B:$B),2)))/(60*($B57-INDEX($B:$B,IFERROR(MATCH($B57-Annex!$B$9/60,$B:$B),2)))))/Annex!$B$8)/1000,IF(Data!$B$2="",0,"-"))</f>
        <v>98.325469957247037</v>
      </c>
      <c r="AP57" s="20">
        <v>30.86</v>
      </c>
      <c r="AQ57" s="20">
        <v>88.872</v>
      </c>
      <c r="AR57" s="20">
        <v>25.789000000000001</v>
      </c>
      <c r="AS57" s="20">
        <v>256.59399999999999</v>
      </c>
      <c r="AT57" s="20">
        <v>19.370999999999999</v>
      </c>
      <c r="AU57" s="20">
        <v>21.5</v>
      </c>
      <c r="AV57" s="20">
        <v>20.808</v>
      </c>
      <c r="AW57" s="50">
        <f>IFERROR(AVERAGE(INDEX(BC:BC,IFERROR(MATCH($B57-Annex!$B$4/60,$B:$B),2)):BC57),IF(Data!$B$2="",0,"-"))</f>
        <v>2.8937754597921446</v>
      </c>
      <c r="AX57" s="50">
        <f>IFERROR(AVERAGE(INDEX(BD:BD,IFERROR(MATCH($B57-Annex!$B$4/60,$B:$B),2)):BD57),IF(Data!$B$2="",0,"-"))</f>
        <v>-16.64690187181046</v>
      </c>
      <c r="AY57" s="50">
        <f>IFERROR(AVERAGE(INDEX(BE:BE,IFERROR(MATCH($B57-Annex!$B$4/60,$B:$B),2)):BE57),IF(Data!$B$2="",0,"-"))</f>
        <v>1.1578667606783821</v>
      </c>
      <c r="AZ57" s="50">
        <f>IFERROR(AVERAGE(INDEX(BF:BF,IFERROR(MATCH($B57-Annex!$B$4/60,$B:$B),2)):BF57),IF(Data!$B$2="",0,"-"))</f>
        <v>0.84017479381679705</v>
      </c>
      <c r="BA57" s="50">
        <f>IFERROR(AVERAGE(INDEX(BG:BG,IFERROR(MATCH($B57-Annex!$B$4/60,$B:$B),2)):BG57),IF(Data!$B$2="",0,"-"))</f>
        <v>0.68577758602180783</v>
      </c>
      <c r="BB57" s="50">
        <f>IFERROR(AVERAGE(INDEX(BH:BH,IFERROR(MATCH($B57-Annex!$B$4/60,$B:$B),2)):BH57),IF(Data!$B$2="",0,"-"))</f>
        <v>0.6895312804660968</v>
      </c>
      <c r="BC57" s="50">
        <f>IFERROR((5.670373*10^-8*(BI57+273.15)^4+((Annex!$B$5+Annex!$B$6)*(BI57-L57)+Annex!$B$7*(BI57-INDEX(BI:BI,IFERROR(MATCH($B57-Annex!$B$9/60,$B:$B),2)))/(60*($B57-INDEX($B:$B,IFERROR(MATCH($B57-Annex!$B$9/60,$B:$B),2)))))/Annex!$B$8)/1000,IF(Data!$B$2="",0,"-"))</f>
        <v>3.346666796015096</v>
      </c>
      <c r="BD57" s="50">
        <f>IFERROR((5.670373*10^-8*(BJ57+273.15)^4+((Annex!$B$5+Annex!$B$6)*(BJ57-O57)+Annex!$B$7*(BJ57-INDEX(BJ:BJ,IFERROR(MATCH($B57-Annex!$B$9/60,$B:$B),2)))/(60*($B57-INDEX($B:$B,IFERROR(MATCH($B57-Annex!$B$9/60,$B:$B),2)))))/Annex!$B$8)/1000,IF(Data!$B$2="",0,"-"))</f>
        <v>-83.763658844439448</v>
      </c>
      <c r="BE57" s="50">
        <f>IFERROR((5.670373*10^-8*(BK57+273.15)^4+((Annex!$B$5+Annex!$B$6)*(BK57-R57)+Annex!$B$7*(BK57-INDEX(BK:BK,IFERROR(MATCH($B57-Annex!$B$9/60,$B:$B),2)))/(60*($B57-INDEX($B:$B,IFERROR(MATCH($B57-Annex!$B$9/60,$B:$B),2)))))/Annex!$B$8)/1000,IF(Data!$B$2="",0,"-"))</f>
        <v>1.271032763664546</v>
      </c>
      <c r="BF57" s="50">
        <f>IFERROR((5.670373*10^-8*(BL57+273.15)^4+((Annex!$B$5+Annex!$B$6)*(BL57-U57)+Annex!$B$7*(BL57-INDEX(BL:BL,IFERROR(MATCH($B57-Annex!$B$9/60,$B:$B),2)))/(60*($B57-INDEX($B:$B,IFERROR(MATCH($B57-Annex!$B$9/60,$B:$B),2)))))/Annex!$B$8)/1000,IF(Data!$B$2="",0,"-"))</f>
        <v>-32.229351594294577</v>
      </c>
      <c r="BG57" s="50">
        <f>IFERROR((5.670373*10^-8*(BM57+273.15)^4+((Annex!$B$5+Annex!$B$6)*(BM57-X57)+Annex!$B$7*(BM57-INDEX(BM:BM,IFERROR(MATCH($B57-Annex!$B$9/60,$B:$B),2)))/(60*($B57-INDEX($B:$B,IFERROR(MATCH($B57-Annex!$B$9/60,$B:$B),2)))))/Annex!$B$8)/1000,IF(Data!$B$2="",0,"-"))</f>
        <v>0.71689865730366242</v>
      </c>
      <c r="BH57" s="50">
        <f>IFERROR((5.670373*10^-8*(BN57+273.15)^4+((Annex!$B$5+Annex!$B$6)*(BN57-AA57)+Annex!$B$7*(BN57-INDEX(BN:BN,IFERROR(MATCH($B57-Annex!$B$9/60,$B:$B),2)))/(60*($B57-INDEX($B:$B,IFERROR(MATCH($B57-Annex!$B$9/60,$B:$B),2)))))/Annex!$B$8)/1000,IF(Data!$B$2="",0,"-"))</f>
        <v>0.7785071836701275</v>
      </c>
      <c r="BI57" s="20">
        <v>58.649000000000001</v>
      </c>
      <c r="BJ57" s="20">
        <v>61.24</v>
      </c>
      <c r="BK57" s="20">
        <v>32.475000000000001</v>
      </c>
      <c r="BL57" s="20">
        <v>187.55799999999999</v>
      </c>
      <c r="BM57" s="20">
        <v>24.402000000000001</v>
      </c>
      <c r="BN57" s="20">
        <v>25.42</v>
      </c>
    </row>
    <row r="58" spans="1:66" x14ac:dyDescent="0.3">
      <c r="A58" s="5">
        <v>57</v>
      </c>
      <c r="B58" s="19">
        <v>4.7255000006407499</v>
      </c>
      <c r="C58" s="20">
        <v>163.45990499999999</v>
      </c>
      <c r="D58" s="20">
        <v>165.22764000000001</v>
      </c>
      <c r="E58" s="20">
        <v>213.75468000000001</v>
      </c>
      <c r="F58" s="49">
        <f>IFERROR(SUM(C58:E58),IF(Data!$B$2="",0,"-"))</f>
        <v>542.44222500000001</v>
      </c>
      <c r="G58" s="50">
        <f>IFERROR(F58-Annex!$B$10,IF(Data!$B$2="",0,"-"))</f>
        <v>115.834225</v>
      </c>
      <c r="H58" s="50">
        <f>IFERROR(AVERAGE(INDEX(G:G,IFERROR(MATCH($B58-Annex!$B$12/60,$B:$B),2)):G58),IF(Data!$B$2="",0,"-"))</f>
        <v>115.71403780000003</v>
      </c>
      <c r="I58" s="50">
        <f>IFERROR(-14000*(G58-INDEX(G:G,IFERROR(MATCH($B58-Annex!$B$11/60,$B:$B),2)))/(60*($B58-INDEX($B:$B,IFERROR(MATCH($B58-Annex!$B$11/60,$B:$B),2)))),IF(Data!$B$2="",0,"-"))</f>
        <v>-58.11254720491177</v>
      </c>
      <c r="J58" s="50">
        <f>IFERROR(-14000*(H58-INDEX(H:H,IFERROR(MATCH($B58-Annex!$B$13/60,$B:$B),2)))/(60*($B58-INDEX($B:$B,IFERROR(MATCH($B58-Annex!$B$13/60,$B:$B),2)))),IF(Data!$B$2="",0,"-"))</f>
        <v>-48.935514429441206</v>
      </c>
      <c r="K58" s="20">
        <v>1.11203688</v>
      </c>
      <c r="L58" s="20">
        <v>53.268000000000001</v>
      </c>
      <c r="M58" s="20">
        <v>9.8999999999999993E+37</v>
      </c>
      <c r="N58" s="20">
        <v>156.26599999999999</v>
      </c>
      <c r="O58" s="20">
        <v>205.20599999999999</v>
      </c>
      <c r="P58" s="20">
        <v>9.8999999999999993E+37</v>
      </c>
      <c r="Q58" s="20">
        <v>75.463999999999999</v>
      </c>
      <c r="R58" s="20">
        <v>35.677</v>
      </c>
      <c r="S58" s="20">
        <v>1064.9739999999999</v>
      </c>
      <c r="T58" s="20">
        <v>53.542999999999999</v>
      </c>
      <c r="U58" s="20">
        <v>220.09100000000001</v>
      </c>
      <c r="V58" s="20">
        <v>343.30399999999997</v>
      </c>
      <c r="W58" s="20">
        <v>46.536000000000001</v>
      </c>
      <c r="X58" s="20">
        <v>25.84</v>
      </c>
      <c r="Y58" s="20">
        <v>9.8999999999999993E+37</v>
      </c>
      <c r="Z58" s="20">
        <v>42.997</v>
      </c>
      <c r="AA58" s="20">
        <v>28.225999999999999</v>
      </c>
      <c r="AB58" s="20">
        <v>1111.6289999999999</v>
      </c>
      <c r="AC58" s="20">
        <v>35.643000000000001</v>
      </c>
      <c r="AD58" s="20">
        <v>9.8999999999999993E+37</v>
      </c>
      <c r="AE58" s="20">
        <v>9.8999999999999993E+37</v>
      </c>
      <c r="AF58" s="20">
        <v>938.423</v>
      </c>
      <c r="AG58" s="20">
        <v>936.28800000000001</v>
      </c>
      <c r="AH58" s="50">
        <f>IFERROR(AVERAGE(INDEX(AL:AL,IFERROR(MATCH($B58-Annex!$B$4/60,$B:$B),2)):AL58),IF(Data!$B$2="",0,"-"))</f>
        <v>0.71796779499273067</v>
      </c>
      <c r="AI58" s="50">
        <f>IFERROR(AVERAGE(INDEX(AM:AM,IFERROR(MATCH($B58-Annex!$B$4/60,$B:$B),2)):AM58),IF(Data!$B$2="",0,"-"))</f>
        <v>-24.894354592691393</v>
      </c>
      <c r="AJ58" s="50">
        <f>IFERROR(AVERAGE(INDEX(AN:AN,IFERROR(MATCH($B58-Annex!$B$4/60,$B:$B),2)):AN58),IF(Data!$B$2="",0,"-"))</f>
        <v>0.62585136907227024</v>
      </c>
      <c r="AK58" s="50">
        <f>IFERROR(AVERAGE(INDEX(AO:AO,IFERROR(MATCH($B58-Annex!$B$4/60,$B:$B),2)):AO58),IF(Data!$B$2="",0,"-"))</f>
        <v>30.732928296803351</v>
      </c>
      <c r="AL58" s="50">
        <f>IFERROR((5.670373*10^-8*(AP58+273.15)^4+((Annex!$B$5+Annex!$B$6)*(AP58-L58)+Annex!$B$7*(AP58-INDEX(AP:AP,IFERROR(MATCH($B58-Annex!$B$9/60,$B:$B),2)))/(60*($B58-INDEX($B:$B,IFERROR(MATCH($B58-Annex!$B$9/60,$B:$B),2)))))/Annex!$B$8)/1000,IF(Data!$B$2="",0,"-"))</f>
        <v>0.9471406353002696</v>
      </c>
      <c r="AM58" s="50">
        <f>IFERROR((5.670373*10^-8*(AQ58+273.15)^4+((Annex!$B$5+Annex!$B$6)*(AQ58-O58)+Annex!$B$7*(AQ58-INDEX(AQ:AQ,IFERROR(MATCH($B58-Annex!$B$9/60,$B:$B),2)))/(60*($B58-INDEX($B:$B,IFERROR(MATCH($B58-Annex!$B$9/60,$B:$B),2)))))/Annex!$B$8)/1000,IF(Data!$B$2="",0,"-"))</f>
        <v>79.590245296089037</v>
      </c>
      <c r="AN58" s="50">
        <f>IFERROR((5.670373*10^-8*(AR58+273.15)^4+((Annex!$B$5+Annex!$B$6)*(AR58-R58)+Annex!$B$7*(AR58-INDEX(AR:AR,IFERROR(MATCH($B58-Annex!$B$9/60,$B:$B),2)))/(60*($B58-INDEX($B:$B,IFERROR(MATCH($B58-Annex!$B$9/60,$B:$B),2)))))/Annex!$B$8)/1000,IF(Data!$B$2="",0,"-"))</f>
        <v>0.66456708912280837</v>
      </c>
      <c r="AO58" s="50">
        <f>IFERROR((5.670373*10^-8*(AS58+273.15)^4+((Annex!$B$5+Annex!$B$6)*(AS58-U58)+Annex!$B$7*(AS58-INDEX(AS:AS,IFERROR(MATCH($B58-Annex!$B$9/60,$B:$B),2)))/(60*($B58-INDEX($B:$B,IFERROR(MATCH($B58-Annex!$B$9/60,$B:$B),2)))))/Annex!$B$8)/1000,IF(Data!$B$2="",0,"-"))</f>
        <v>101.98732590111882</v>
      </c>
      <c r="AP58" s="20">
        <v>31.789000000000001</v>
      </c>
      <c r="AQ58" s="20">
        <v>24.716999999999999</v>
      </c>
      <c r="AR58" s="20">
        <v>26.207999999999998</v>
      </c>
      <c r="AS58" s="20">
        <v>290.35000000000002</v>
      </c>
      <c r="AT58" s="20">
        <v>19.475999999999999</v>
      </c>
      <c r="AU58" s="20">
        <v>21.498000000000001</v>
      </c>
      <c r="AV58" s="20">
        <v>20.824000000000002</v>
      </c>
      <c r="AW58" s="50">
        <f>IFERROR(AVERAGE(INDEX(BC:BC,IFERROR(MATCH($B58-Annex!$B$4/60,$B:$B),2)):BC58),IF(Data!$B$2="",0,"-"))</f>
        <v>3.0496694445862151</v>
      </c>
      <c r="AX58" s="50">
        <f>IFERROR(AVERAGE(INDEX(BD:BD,IFERROR(MATCH($B58-Annex!$B$4/60,$B:$B),2)):BD58),IF(Data!$B$2="",0,"-"))</f>
        <v>-20.854510033997197</v>
      </c>
      <c r="AY58" s="50">
        <f>IFERROR(AVERAGE(INDEX(BE:BE,IFERROR(MATCH($B58-Annex!$B$4/60,$B:$B),2)):BE58),IF(Data!$B$2="",0,"-"))</f>
        <v>1.2117056022424231</v>
      </c>
      <c r="AZ58" s="50">
        <f>IFERROR(AVERAGE(INDEX(BF:BF,IFERROR(MATCH($B58-Annex!$B$4/60,$B:$B),2)):BF58),IF(Data!$B$2="",0,"-"))</f>
        <v>-17.877460250448831</v>
      </c>
      <c r="BA58" s="50">
        <f>IFERROR(AVERAGE(INDEX(BG:BG,IFERROR(MATCH($B58-Annex!$B$4/60,$B:$B),2)):BG58),IF(Data!$B$2="",0,"-"))</f>
        <v>0.70552882112289972</v>
      </c>
      <c r="BB58" s="50">
        <f>IFERROR(AVERAGE(INDEX(BH:BH,IFERROR(MATCH($B58-Annex!$B$4/60,$B:$B),2)):BH58),IF(Data!$B$2="",0,"-"))</f>
        <v>0.72003068344690013</v>
      </c>
      <c r="BC58" s="50">
        <f>IFERROR((5.670373*10^-8*(BI58+273.15)^4+((Annex!$B$5+Annex!$B$6)*(BI58-L58)+Annex!$B$7*(BI58-INDEX(BI:BI,IFERROR(MATCH($B58-Annex!$B$9/60,$B:$B),2)))/(60*($B58-INDEX($B:$B,IFERROR(MATCH($B58-Annex!$B$9/60,$B:$B),2)))))/Annex!$B$8)/1000,IF(Data!$B$2="",0,"-"))</f>
        <v>3.521461516494953</v>
      </c>
      <c r="BD58" s="50">
        <f>IFERROR((5.670373*10^-8*(BJ58+273.15)^4+((Annex!$B$5+Annex!$B$6)*(BJ58-O58)+Annex!$B$7*(BJ58-INDEX(BJ:BJ,IFERROR(MATCH($B58-Annex!$B$9/60,$B:$B),2)))/(60*($B58-INDEX($B:$B,IFERROR(MATCH($B58-Annex!$B$9/60,$B:$B),2)))))/Annex!$B$8)/1000,IF(Data!$B$2="",0,"-"))</f>
        <v>-38.855908081208945</v>
      </c>
      <c r="BE58" s="50">
        <f>IFERROR((5.670373*10^-8*(BK58+273.15)^4+((Annex!$B$5+Annex!$B$6)*(BK58-R58)+Annex!$B$7*(BK58-INDEX(BK:BK,IFERROR(MATCH($B58-Annex!$B$9/60,$B:$B),2)))/(60*($B58-INDEX($B:$B,IFERROR(MATCH($B58-Annex!$B$9/60,$B:$B),2)))))/Annex!$B$8)/1000,IF(Data!$B$2="",0,"-"))</f>
        <v>1.3627691787418734</v>
      </c>
      <c r="BF58" s="50">
        <f>IFERROR((5.670373*10^-8*(BL58+273.15)^4+((Annex!$B$5+Annex!$B$6)*(BL58-U58)+Annex!$B$7*(BL58-INDEX(BL:BL,IFERROR(MATCH($B58-Annex!$B$9/60,$B:$B),2)))/(60*($B58-INDEX($B:$B,IFERROR(MATCH($B58-Annex!$B$9/60,$B:$B),2)))))/Annex!$B$8)/1000,IF(Data!$B$2="",0,"-"))</f>
        <v>-46.533693604319048</v>
      </c>
      <c r="BG58" s="50">
        <f>IFERROR((5.670373*10^-8*(BM58+273.15)^4+((Annex!$B$5+Annex!$B$6)*(BM58-X58)+Annex!$B$7*(BM58-INDEX(BM:BM,IFERROR(MATCH($B58-Annex!$B$9/60,$B:$B),2)))/(60*($B58-INDEX($B:$B,IFERROR(MATCH($B58-Annex!$B$9/60,$B:$B),2)))))/Annex!$B$8)/1000,IF(Data!$B$2="",0,"-"))</f>
        <v>0.74667016719283352</v>
      </c>
      <c r="BH58" s="50">
        <f>IFERROR((5.670373*10^-8*(BN58+273.15)^4+((Annex!$B$5+Annex!$B$6)*(BN58-AA58)+Annex!$B$7*(BN58-INDEX(BN:BN,IFERROR(MATCH($B58-Annex!$B$9/60,$B:$B),2)))/(60*($B58-INDEX($B:$B,IFERROR(MATCH($B58-Annex!$B$9/60,$B:$B),2)))))/Annex!$B$8)/1000,IF(Data!$B$2="",0,"-"))</f>
        <v>0.82118540643726967</v>
      </c>
      <c r="BI58" s="20">
        <v>61.256</v>
      </c>
      <c r="BJ58" s="20">
        <v>154.37299999999999</v>
      </c>
      <c r="BK58" s="20">
        <v>33.386000000000003</v>
      </c>
      <c r="BL58" s="20">
        <v>69.789000000000001</v>
      </c>
      <c r="BM58" s="20">
        <v>24.751999999999999</v>
      </c>
      <c r="BN58" s="20">
        <v>25.821999999999999</v>
      </c>
    </row>
    <row r="59" spans="1:66" x14ac:dyDescent="0.3">
      <c r="A59" s="5">
        <v>58</v>
      </c>
      <c r="B59" s="19">
        <v>4.812333332374692</v>
      </c>
      <c r="C59" s="20">
        <v>163.47292100000001</v>
      </c>
      <c r="D59" s="20">
        <v>165.180407</v>
      </c>
      <c r="E59" s="20">
        <v>213.74815699999999</v>
      </c>
      <c r="F59" s="49">
        <f>IFERROR(SUM(C59:E59),IF(Data!$B$2="",0,"-"))</f>
        <v>542.40148499999998</v>
      </c>
      <c r="G59" s="50">
        <f>IFERROR(F59-Annex!$B$10,IF(Data!$B$2="",0,"-"))</f>
        <v>115.79348499999998</v>
      </c>
      <c r="H59" s="50">
        <f>IFERROR(AVERAGE(INDEX(G:G,IFERROR(MATCH($B59-Annex!$B$12/60,$B:$B),2)):G59),IF(Data!$B$2="",0,"-"))</f>
        <v>115.72640850000001</v>
      </c>
      <c r="I59" s="50">
        <f>IFERROR(-14000*(G59-INDEX(G:G,IFERROR(MATCH($B59-Annex!$B$11/60,$B:$B),2)))/(60*($B59-INDEX($B:$B,IFERROR(MATCH($B59-Annex!$B$11/60,$B:$B),2)))),IF(Data!$B$2="",0,"-"))</f>
        <v>-56.060370570328843</v>
      </c>
      <c r="J59" s="50">
        <f>IFERROR(-14000*(H59-INDEX(H:H,IFERROR(MATCH($B59-Annex!$B$13/60,$B:$B),2)))/(60*($B59-INDEX($B:$B,IFERROR(MATCH($B59-Annex!$B$13/60,$B:$B),2)))),IF(Data!$B$2="",0,"-"))</f>
        <v>-50.730532141507176</v>
      </c>
      <c r="K59" s="20">
        <v>1.19448691</v>
      </c>
      <c r="L59" s="20">
        <v>58.097000000000001</v>
      </c>
      <c r="M59" s="20">
        <v>9.8999999999999993E+37</v>
      </c>
      <c r="N59" s="20">
        <v>170.398</v>
      </c>
      <c r="O59" s="20">
        <v>229.40100000000001</v>
      </c>
      <c r="P59" s="20">
        <v>1070.481</v>
      </c>
      <c r="Q59" s="20">
        <v>78.113</v>
      </c>
      <c r="R59" s="20">
        <v>36.908999999999999</v>
      </c>
      <c r="S59" s="20">
        <v>211.48699999999999</v>
      </c>
      <c r="T59" s="20">
        <v>55.381999999999998</v>
      </c>
      <c r="U59" s="20">
        <v>401.87400000000002</v>
      </c>
      <c r="V59" s="20">
        <v>397.83199999999999</v>
      </c>
      <c r="W59" s="20">
        <v>47.957000000000001</v>
      </c>
      <c r="X59" s="20">
        <v>25.821999999999999</v>
      </c>
      <c r="Y59" s="20">
        <v>429.03199999999998</v>
      </c>
      <c r="Z59" s="20">
        <v>44.35</v>
      </c>
      <c r="AA59" s="20">
        <v>28.384</v>
      </c>
      <c r="AB59" s="20">
        <v>120.074</v>
      </c>
      <c r="AC59" s="20">
        <v>36.371000000000002</v>
      </c>
      <c r="AD59" s="20">
        <v>408.60300000000001</v>
      </c>
      <c r="AE59" s="20">
        <v>95.194000000000003</v>
      </c>
      <c r="AF59" s="20">
        <v>53.715000000000003</v>
      </c>
      <c r="AG59" s="20">
        <v>-78.379000000000005</v>
      </c>
      <c r="AH59" s="50">
        <f>IFERROR(AVERAGE(INDEX(AL:AL,IFERROR(MATCH($B59-Annex!$B$4/60,$B:$B),2)):AL59),IF(Data!$B$2="",0,"-"))</f>
        <v>0.76535292367768448</v>
      </c>
      <c r="AI59" s="50">
        <f>IFERROR(AVERAGE(INDEX(AM:AM,IFERROR(MATCH($B59-Annex!$B$4/60,$B:$B),2)):AM59),IF(Data!$B$2="",0,"-"))</f>
        <v>-17.180365630565991</v>
      </c>
      <c r="AJ59" s="50">
        <f>IFERROR(AVERAGE(INDEX(AN:AN,IFERROR(MATCH($B59-Annex!$B$4/60,$B:$B),2)):AN59),IF(Data!$B$2="",0,"-"))</f>
        <v>0.63511384695214501</v>
      </c>
      <c r="AK59" s="50">
        <f>IFERROR(AVERAGE(INDEX(AO:AO,IFERROR(MATCH($B59-Annex!$B$4/60,$B:$B),2)):AO59),IF(Data!$B$2="",0,"-"))</f>
        <v>32.306410066634527</v>
      </c>
      <c r="AL59" s="50">
        <f>IFERROR((5.670373*10^-8*(AP59+273.15)^4+((Annex!$B$5+Annex!$B$6)*(AP59-L59)+Annex!$B$7*(AP59-INDEX(AP:AP,IFERROR(MATCH($B59-Annex!$B$9/60,$B:$B),2)))/(60*($B59-INDEX($B:$B,IFERROR(MATCH($B59-Annex!$B$9/60,$B:$B),2)))))/Annex!$B$8)/1000,IF(Data!$B$2="",0,"-"))</f>
        <v>0.84251913782237597</v>
      </c>
      <c r="AM59" s="50">
        <f>IFERROR((5.670373*10^-8*(AQ59+273.15)^4+((Annex!$B$5+Annex!$B$6)*(AQ59-O59)+Annex!$B$7*(AQ59-INDEX(AQ:AQ,IFERROR(MATCH($B59-Annex!$B$9/60,$B:$B),2)))/(60*($B59-INDEX($B:$B,IFERROR(MATCH($B59-Annex!$B$9/60,$B:$B),2)))))/Annex!$B$8)/1000,IF(Data!$B$2="",0,"-"))</f>
        <v>-58.283840386745943</v>
      </c>
      <c r="AN59" s="50">
        <f>IFERROR((5.670373*10^-8*(AR59+273.15)^4+((Annex!$B$5+Annex!$B$6)*(AR59-R59)+Annex!$B$7*(AR59-INDEX(AR:AR,IFERROR(MATCH($B59-Annex!$B$9/60,$B:$B),2)))/(60*($B59-INDEX($B:$B,IFERROR(MATCH($B59-Annex!$B$9/60,$B:$B),2)))))/Annex!$B$8)/1000,IF(Data!$B$2="",0,"-"))</f>
        <v>0.63516733372036338</v>
      </c>
      <c r="AO59" s="50">
        <f>IFERROR((5.670373*10^-8*(AS59+273.15)^4+((Annex!$B$5+Annex!$B$6)*(AS59-U59)+Annex!$B$7*(AS59-INDEX(AS:AS,IFERROR(MATCH($B59-Annex!$B$9/60,$B:$B),2)))/(60*($B59-INDEX($B:$B,IFERROR(MATCH($B59-Annex!$B$9/60,$B:$B),2)))))/Annex!$B$8)/1000,IF(Data!$B$2="",0,"-"))</f>
        <v>54.148980666232355</v>
      </c>
      <c r="AP59" s="20">
        <v>32.665999999999997</v>
      </c>
      <c r="AQ59" s="20">
        <v>-15.364000000000001</v>
      </c>
      <c r="AR59" s="20">
        <v>26.594000000000001</v>
      </c>
      <c r="AS59" s="20">
        <v>348.71699999999998</v>
      </c>
      <c r="AT59" s="20">
        <v>19.475999999999999</v>
      </c>
      <c r="AU59" s="20">
        <v>21.463000000000001</v>
      </c>
      <c r="AV59" s="20">
        <v>20.771000000000001</v>
      </c>
      <c r="AW59" s="50">
        <f>IFERROR(AVERAGE(INDEX(BC:BC,IFERROR(MATCH($B59-Annex!$B$4/60,$B:$B),2)):BC59),IF(Data!$B$2="",0,"-"))</f>
        <v>3.1935620973781815</v>
      </c>
      <c r="AX59" s="50">
        <f>IFERROR(AVERAGE(INDEX(BD:BD,IFERROR(MATCH($B59-Annex!$B$4/60,$B:$B),2)):BD59),IF(Data!$B$2="",0,"-"))</f>
        <v>5.8094880160798459</v>
      </c>
      <c r="AY59" s="50">
        <f>IFERROR(AVERAGE(INDEX(BE:BE,IFERROR(MATCH($B59-Annex!$B$4/60,$B:$B),2)):BE59),IF(Data!$B$2="",0,"-"))</f>
        <v>1.2564320453955509</v>
      </c>
      <c r="AZ59" s="50">
        <f>IFERROR(AVERAGE(INDEX(BF:BF,IFERROR(MATCH($B59-Annex!$B$4/60,$B:$B),2)):BF59),IF(Data!$B$2="",0,"-"))</f>
        <v>-30.305490998087748</v>
      </c>
      <c r="BA59" s="50">
        <f>IFERROR(AVERAGE(INDEX(BG:BG,IFERROR(MATCH($B59-Annex!$B$4/60,$B:$B),2)):BG59),IF(Data!$B$2="",0,"-"))</f>
        <v>0.72574372472749982</v>
      </c>
      <c r="BB59" s="50">
        <f>IFERROR(AVERAGE(INDEX(BH:BH,IFERROR(MATCH($B59-Annex!$B$4/60,$B:$B),2)):BH59),IF(Data!$B$2="",0,"-"))</f>
        <v>0.73876693603917531</v>
      </c>
      <c r="BC59" s="50">
        <f>IFERROR((5.670373*10^-8*(BI59+273.15)^4+((Annex!$B$5+Annex!$B$6)*(BI59-L59)+Annex!$B$7*(BI59-INDEX(BI:BI,IFERROR(MATCH($B59-Annex!$B$9/60,$B:$B),2)))/(60*($B59-INDEX($B:$B,IFERROR(MATCH($B59-Annex!$B$9/60,$B:$B),2)))))/Annex!$B$8)/1000,IF(Data!$B$2="",0,"-"))</f>
        <v>3.5833270071687737</v>
      </c>
      <c r="BD59" s="50">
        <f>IFERROR((5.670373*10^-8*(BJ59+273.15)^4+((Annex!$B$5+Annex!$B$6)*(BJ59-O59)+Annex!$B$7*(BJ59-INDEX(BJ:BJ,IFERROR(MATCH($B59-Annex!$B$9/60,$B:$B),2)))/(60*($B59-INDEX($B:$B,IFERROR(MATCH($B59-Annex!$B$9/60,$B:$B),2)))))/Annex!$B$8)/1000,IF(Data!$B$2="",0,"-"))</f>
        <v>190.75410892920158</v>
      </c>
      <c r="BE59" s="50">
        <f>IFERROR((5.670373*10^-8*(BK59+273.15)^4+((Annex!$B$5+Annex!$B$6)*(BK59-R59)+Annex!$B$7*(BK59-INDEX(BK:BK,IFERROR(MATCH($B59-Annex!$B$9/60,$B:$B),2)))/(60*($B59-INDEX($B:$B,IFERROR(MATCH($B59-Annex!$B$9/60,$B:$B),2)))))/Annex!$B$8)/1000,IF(Data!$B$2="",0,"-"))</f>
        <v>1.4134742779650973</v>
      </c>
      <c r="BF59" s="50">
        <f>IFERROR((5.670373*10^-8*(BL59+273.15)^4+((Annex!$B$5+Annex!$B$6)*(BL59-U59)+Annex!$B$7*(BL59-INDEX(BL:BL,IFERROR(MATCH($B59-Annex!$B$9/60,$B:$B),2)))/(60*($B59-INDEX($B:$B,IFERROR(MATCH($B59-Annex!$B$9/60,$B:$B),2)))))/Annex!$B$8)/1000,IF(Data!$B$2="",0,"-"))</f>
        <v>2.3417910557468651</v>
      </c>
      <c r="BG59" s="50">
        <f>IFERROR((5.670373*10^-8*(BM59+273.15)^4+((Annex!$B$5+Annex!$B$6)*(BM59-X59)+Annex!$B$7*(BM59-INDEX(BM:BM,IFERROR(MATCH($B59-Annex!$B$9/60,$B:$B),2)))/(60*($B59-INDEX($B:$B,IFERROR(MATCH($B59-Annex!$B$9/60,$B:$B),2)))))/Annex!$B$8)/1000,IF(Data!$B$2="",0,"-"))</f>
        <v>0.82673740110458882</v>
      </c>
      <c r="BH59" s="50">
        <f>IFERROR((5.670373*10^-8*(BN59+273.15)^4+((Annex!$B$5+Annex!$B$6)*(BN59-AA59)+Annex!$B$7*(BN59-INDEX(BN:BN,IFERROR(MATCH($B59-Annex!$B$9/60,$B:$B),2)))/(60*($B59-INDEX($B:$B,IFERROR(MATCH($B59-Annex!$B$9/60,$B:$B),2)))))/Annex!$B$8)/1000,IF(Data!$B$2="",0,"-"))</f>
        <v>0.76968205881703144</v>
      </c>
      <c r="BI59" s="20">
        <v>63.991999999999997</v>
      </c>
      <c r="BJ59" s="20">
        <v>404.88799999999998</v>
      </c>
      <c r="BK59" s="20">
        <v>34.369</v>
      </c>
      <c r="BL59" s="20">
        <v>195.87799999999999</v>
      </c>
      <c r="BM59" s="20">
        <v>25.172999999999998</v>
      </c>
      <c r="BN59" s="20">
        <v>26.138000000000002</v>
      </c>
    </row>
    <row r="60" spans="1:66" x14ac:dyDescent="0.3">
      <c r="A60" s="5">
        <v>59</v>
      </c>
      <c r="B60" s="19">
        <v>4.899166674586013</v>
      </c>
      <c r="C60" s="20">
        <v>163.48350500000001</v>
      </c>
      <c r="D60" s="20">
        <v>165.15515600000001</v>
      </c>
      <c r="E60" s="20">
        <v>213.72207700000001</v>
      </c>
      <c r="F60" s="49">
        <f>IFERROR(SUM(C60:E60),IF(Data!$B$2="",0,"-"))</f>
        <v>542.36073800000008</v>
      </c>
      <c r="G60" s="50">
        <f>IFERROR(F60-Annex!$B$10,IF(Data!$B$2="",0,"-"))</f>
        <v>115.75273800000008</v>
      </c>
      <c r="H60" s="50">
        <f>IFERROR(AVERAGE(INDEX(G:G,IFERROR(MATCH($B60-Annex!$B$12/60,$B:$B),2)):G60),IF(Data!$B$2="",0,"-"))</f>
        <v>115.74163250000001</v>
      </c>
      <c r="I60" s="50">
        <f>IFERROR(-14000*(G60-INDEX(G:G,IFERROR(MATCH($B60-Annex!$B$11/60,$B:$B),2)))/(60*($B60-INDEX($B:$B,IFERROR(MATCH($B60-Annex!$B$11/60,$B:$B),2)))),IF(Data!$B$2="",0,"-"))</f>
        <v>-34.451944892518469</v>
      </c>
      <c r="J60" s="50">
        <f>IFERROR(-14000*(H60-INDEX(H:H,IFERROR(MATCH($B60-Annex!$B$13/60,$B:$B),2)))/(60*($B60-INDEX($B:$B,IFERROR(MATCH($B60-Annex!$B$13/60,$B:$B),2)))),IF(Data!$B$2="",0,"-"))</f>
        <v>-48.907439358950469</v>
      </c>
      <c r="K60" s="20">
        <v>1.23571192</v>
      </c>
      <c r="L60" s="20">
        <v>63.616</v>
      </c>
      <c r="M60" s="20">
        <v>9.8999999999999993E+37</v>
      </c>
      <c r="N60" s="20">
        <v>183.625</v>
      </c>
      <c r="O60" s="20">
        <v>181.54300000000001</v>
      </c>
      <c r="P60" s="20">
        <v>9.8999999999999993E+37</v>
      </c>
      <c r="Q60" s="20">
        <v>81.427999999999997</v>
      </c>
      <c r="R60" s="20">
        <v>37.723999999999997</v>
      </c>
      <c r="S60" s="20">
        <v>797.48299999999995</v>
      </c>
      <c r="T60" s="20">
        <v>57.29</v>
      </c>
      <c r="U60" s="20">
        <v>402.12599999999998</v>
      </c>
      <c r="V60" s="20">
        <v>565.31299999999999</v>
      </c>
      <c r="W60" s="20">
        <v>49.573</v>
      </c>
      <c r="X60" s="20">
        <v>26.260999999999999</v>
      </c>
      <c r="Y60" s="20">
        <v>9.8999999999999993E+37</v>
      </c>
      <c r="Z60" s="20">
        <v>45.72</v>
      </c>
      <c r="AA60" s="20">
        <v>28.858000000000001</v>
      </c>
      <c r="AB60" s="20">
        <v>1049.4760000000001</v>
      </c>
      <c r="AC60" s="20">
        <v>37.377000000000002</v>
      </c>
      <c r="AD60" s="20">
        <v>9.8999999999999993E+37</v>
      </c>
      <c r="AE60" s="20">
        <v>9.8999999999999993E+37</v>
      </c>
      <c r="AF60" s="20">
        <v>750.45899999999995</v>
      </c>
      <c r="AG60" s="20">
        <v>725.49900000000002</v>
      </c>
      <c r="AH60" s="50">
        <f>IFERROR(AVERAGE(INDEX(AL:AL,IFERROR(MATCH($B60-Annex!$B$4/60,$B:$B),2)):AL60),IF(Data!$B$2="",0,"-"))</f>
        <v>0.79019681236854578</v>
      </c>
      <c r="AI60" s="50">
        <f>IFERROR(AVERAGE(INDEX(AM:AM,IFERROR(MATCH($B60-Annex!$B$4/60,$B:$B),2)):AM60),IF(Data!$B$2="",0,"-"))</f>
        <v>-15.95445029061216</v>
      </c>
      <c r="AJ60" s="50">
        <f>IFERROR(AVERAGE(INDEX(AN:AN,IFERROR(MATCH($B60-Annex!$B$4/60,$B:$B),2)):AN60),IF(Data!$B$2="",0,"-"))</f>
        <v>0.63149621255127231</v>
      </c>
      <c r="AK60" s="50">
        <f>IFERROR(AVERAGE(INDEX(AO:AO,IFERROR(MATCH($B60-Annex!$B$4/60,$B:$B),2)):AO60),IF(Data!$B$2="",0,"-"))</f>
        <v>43.947601630283316</v>
      </c>
      <c r="AL60" s="50">
        <f>IFERROR((5.670373*10^-8*(AP60+273.15)^4+((Annex!$B$5+Annex!$B$6)*(AP60-L60)+Annex!$B$7*(AP60-INDEX(AP:AP,IFERROR(MATCH($B60-Annex!$B$9/60,$B:$B),2)))/(60*($B60-INDEX($B:$B,IFERROR(MATCH($B60-Annex!$B$9/60,$B:$B),2)))))/Annex!$B$8)/1000,IF(Data!$B$2="",0,"-"))</f>
        <v>0.76525684434259122</v>
      </c>
      <c r="AM60" s="50">
        <f>IFERROR((5.670373*10^-8*(AQ60+273.15)^4+((Annex!$B$5+Annex!$B$6)*(AQ60-O60)+Annex!$B$7*(AQ60-INDEX(AQ:AQ,IFERROR(MATCH($B60-Annex!$B$9/60,$B:$B),2)))/(60*($B60-INDEX($B:$B,IFERROR(MATCH($B60-Annex!$B$9/60,$B:$B),2)))))/Annex!$B$8)/1000,IF(Data!$B$2="",0,"-"))</f>
        <v>6.9186374310191256</v>
      </c>
      <c r="AN60" s="50">
        <f>IFERROR((5.670373*10^-8*(AR60+273.15)^4+((Annex!$B$5+Annex!$B$6)*(AR60-R60)+Annex!$B$7*(AR60-INDEX(AR:AR,IFERROR(MATCH($B60-Annex!$B$9/60,$B:$B),2)))/(60*($B60-INDEX($B:$B,IFERROR(MATCH($B60-Annex!$B$9/60,$B:$B),2)))))/Annex!$B$8)/1000,IF(Data!$B$2="",0,"-"))</f>
        <v>0.61690484921820121</v>
      </c>
      <c r="AO60" s="50">
        <f>IFERROR((5.670373*10^-8*(AS60+273.15)^4+((Annex!$B$5+Annex!$B$6)*(AS60-U60)+Annex!$B$7*(AS60-INDEX(AS:AS,IFERROR(MATCH($B60-Annex!$B$9/60,$B:$B),2)))/(60*($B60-INDEX($B:$B,IFERROR(MATCH($B60-Annex!$B$9/60,$B:$B),2)))))/Annex!$B$8)/1000,IF(Data!$B$2="",0,"-"))</f>
        <v>105.9688155722433</v>
      </c>
      <c r="AP60" s="20">
        <v>33.649000000000001</v>
      </c>
      <c r="AQ60" s="20">
        <v>43.482999999999997</v>
      </c>
      <c r="AR60" s="20">
        <v>26.998000000000001</v>
      </c>
      <c r="AS60" s="20">
        <v>464.55399999999997</v>
      </c>
      <c r="AT60" s="20">
        <v>19.334</v>
      </c>
      <c r="AU60" s="20">
        <v>21.463000000000001</v>
      </c>
      <c r="AV60" s="20">
        <v>20.718</v>
      </c>
      <c r="AW60" s="50">
        <f>IFERROR(AVERAGE(INDEX(BC:BC,IFERROR(MATCH($B60-Annex!$B$4/60,$B:$B),2)):BC60),IF(Data!$B$2="",0,"-"))</f>
        <v>3.3259357842175157</v>
      </c>
      <c r="AX60" s="50">
        <f>IFERROR(AVERAGE(INDEX(BD:BD,IFERROR(MATCH($B60-Annex!$B$4/60,$B:$B),2)):BD60),IF(Data!$B$2="",0,"-"))</f>
        <v>15.409721272431019</v>
      </c>
      <c r="AY60" s="50">
        <f>IFERROR(AVERAGE(INDEX(BE:BE,IFERROR(MATCH($B60-Annex!$B$4/60,$B:$B),2)):BE60),IF(Data!$B$2="",0,"-"))</f>
        <v>1.2986336395689686</v>
      </c>
      <c r="AZ60" s="50">
        <f>IFERROR(AVERAGE(INDEX(BF:BF,IFERROR(MATCH($B60-Annex!$B$4/60,$B:$B),2)):BF60),IF(Data!$B$2="",0,"-"))</f>
        <v>-36.079478652093918</v>
      </c>
      <c r="BA60" s="50">
        <f>IFERROR(AVERAGE(INDEX(BG:BG,IFERROR(MATCH($B60-Annex!$B$4/60,$B:$B),2)):BG60),IF(Data!$B$2="",0,"-"))</f>
        <v>0.74265187620758633</v>
      </c>
      <c r="BB60" s="50">
        <f>IFERROR(AVERAGE(INDEX(BH:BH,IFERROR(MATCH($B60-Annex!$B$4/60,$B:$B),2)):BH60),IF(Data!$B$2="",0,"-"))</f>
        <v>0.75579120493716034</v>
      </c>
      <c r="BC60" s="50">
        <f>IFERROR((5.670373*10^-8*(BI60+273.15)^4+((Annex!$B$5+Annex!$B$6)*(BI60-L60)+Annex!$B$7*(BI60-INDEX(BI:BI,IFERROR(MATCH($B60-Annex!$B$9/60,$B:$B),2)))/(60*($B60-INDEX($B:$B,IFERROR(MATCH($B60-Annex!$B$9/60,$B:$B),2)))))/Annex!$B$8)/1000,IF(Data!$B$2="",0,"-"))</f>
        <v>3.7207160007567754</v>
      </c>
      <c r="BD60" s="50">
        <f>IFERROR((5.670373*10^-8*(BJ60+273.15)^4+((Annex!$B$5+Annex!$B$6)*(BJ60-O60)+Annex!$B$7*(BJ60-INDEX(BJ:BJ,IFERROR(MATCH($B60-Annex!$B$9/60,$B:$B),2)))/(60*($B60-INDEX($B:$B,IFERROR(MATCH($B60-Annex!$B$9/60,$B:$B),2)))))/Annex!$B$8)/1000,IF(Data!$B$2="",0,"-"))</f>
        <v>32.724946064335562</v>
      </c>
      <c r="BE60" s="50">
        <f>IFERROR((5.670373*10^-8*(BK60+273.15)^4+((Annex!$B$5+Annex!$B$6)*(BK60-R60)+Annex!$B$7*(BK60-INDEX(BK:BK,IFERROR(MATCH($B60-Annex!$B$9/60,$B:$B),2)))/(60*($B60-INDEX($B:$B,IFERROR(MATCH($B60-Annex!$B$9/60,$B:$B),2)))))/Annex!$B$8)/1000,IF(Data!$B$2="",0,"-"))</f>
        <v>1.4673218981659724</v>
      </c>
      <c r="BF60" s="50">
        <f>IFERROR((5.670373*10^-8*(BL60+273.15)^4+((Annex!$B$5+Annex!$B$6)*(BL60-U60)+Annex!$B$7*(BL60-INDEX(BL:BL,IFERROR(MATCH($B60-Annex!$B$9/60,$B:$B),2)))/(60*($B60-INDEX($B:$B,IFERROR(MATCH($B60-Annex!$B$9/60,$B:$B),2)))))/Annex!$B$8)/1000,IF(Data!$B$2="",0,"-"))</f>
        <v>1.0026374796600737</v>
      </c>
      <c r="BG60" s="50">
        <f>IFERROR((5.670373*10^-8*(BM60+273.15)^4+((Annex!$B$5+Annex!$B$6)*(BM60-X60)+Annex!$B$7*(BM60-INDEX(BM:BM,IFERROR(MATCH($B60-Annex!$B$9/60,$B:$B),2)))/(60*($B60-INDEX($B:$B,IFERROR(MATCH($B60-Annex!$B$9/60,$B:$B),2)))))/Annex!$B$8)/1000,IF(Data!$B$2="",0,"-"))</f>
        <v>0.82361448056952258</v>
      </c>
      <c r="BH60" s="50">
        <f>IFERROR((5.670373*10^-8*(BN60+273.15)^4+((Annex!$B$5+Annex!$B$6)*(BN60-AA60)+Annex!$B$7*(BN60-INDEX(BN:BN,IFERROR(MATCH($B60-Annex!$B$9/60,$B:$B),2)))/(60*($B60-INDEX($B:$B,IFERROR(MATCH($B60-Annex!$B$9/60,$B:$B),2)))))/Annex!$B$8)/1000,IF(Data!$B$2="",0,"-"))</f>
        <v>0.82397777081767454</v>
      </c>
      <c r="BI60" s="20">
        <v>66.983999999999995</v>
      </c>
      <c r="BJ60" s="20">
        <v>211.75299999999999</v>
      </c>
      <c r="BK60" s="20">
        <v>35.383000000000003</v>
      </c>
      <c r="BL60" s="20">
        <v>84.144999999999996</v>
      </c>
      <c r="BM60" s="20">
        <v>25.524000000000001</v>
      </c>
      <c r="BN60" s="20">
        <v>26.646999999999998</v>
      </c>
    </row>
    <row r="61" spans="1:66" x14ac:dyDescent="0.3">
      <c r="A61" s="5">
        <v>60</v>
      </c>
      <c r="B61" s="19">
        <v>4.9830000079236925</v>
      </c>
      <c r="C61" s="20">
        <v>163.48269099999999</v>
      </c>
      <c r="D61" s="20">
        <v>165.19180499999999</v>
      </c>
      <c r="E61" s="20">
        <v>213.787273</v>
      </c>
      <c r="F61" s="49">
        <f>IFERROR(SUM(C61:E61),IF(Data!$B$2="",0,"-"))</f>
        <v>542.461769</v>
      </c>
      <c r="G61" s="50">
        <f>IFERROR(F61-Annex!$B$10,IF(Data!$B$2="",0,"-"))</f>
        <v>115.853769</v>
      </c>
      <c r="H61" s="50">
        <f>IFERROR(AVERAGE(INDEX(G:G,IFERROR(MATCH($B61-Annex!$B$12/60,$B:$B),2)):G61),IF(Data!$B$2="",0,"-"))</f>
        <v>115.75254570000001</v>
      </c>
      <c r="I61" s="50">
        <f>IFERROR(-14000*(G61-INDEX(G:G,IFERROR(MATCH($B61-Annex!$B$11/60,$B:$B),2)))/(60*($B61-INDEX($B:$B,IFERROR(MATCH($B61-Annex!$B$11/60,$B:$B),2)))),IF(Data!$B$2="",0,"-"))</f>
        <v>-42.123859193878936</v>
      </c>
      <c r="J61" s="50">
        <f>IFERROR(-14000*(H61-INDEX(H:H,IFERROR(MATCH($B61-Annex!$B$13/60,$B:$B),2)))/(60*($B61-INDEX($B:$B,IFERROR(MATCH($B61-Annex!$B$13/60,$B:$B),2)))),IF(Data!$B$2="",0,"-"))</f>
        <v>-48.773468430970766</v>
      </c>
      <c r="K61" s="20">
        <v>1.23571192</v>
      </c>
      <c r="L61" s="20">
        <v>67.453999999999994</v>
      </c>
      <c r="M61" s="20">
        <v>9.8999999999999993E+37</v>
      </c>
      <c r="N61" s="20">
        <v>196.15299999999999</v>
      </c>
      <c r="O61" s="20">
        <v>237.50200000000001</v>
      </c>
      <c r="P61" s="20">
        <v>514.36500000000001</v>
      </c>
      <c r="Q61" s="20">
        <v>84.358000000000004</v>
      </c>
      <c r="R61" s="20">
        <v>39.604999999999997</v>
      </c>
      <c r="S61" s="20">
        <v>-11.981999999999999</v>
      </c>
      <c r="T61" s="20">
        <v>59.067999999999998</v>
      </c>
      <c r="U61" s="20">
        <v>216.935</v>
      </c>
      <c r="V61" s="20">
        <v>976.524</v>
      </c>
      <c r="W61" s="20">
        <v>51.024000000000001</v>
      </c>
      <c r="X61" s="20">
        <v>26.952999999999999</v>
      </c>
      <c r="Y61" s="20">
        <v>9.8999999999999993E+37</v>
      </c>
      <c r="Z61" s="20">
        <v>46.994999999999997</v>
      </c>
      <c r="AA61" s="20">
        <v>29.305</v>
      </c>
      <c r="AB61" s="20">
        <v>919.50900000000001</v>
      </c>
      <c r="AC61" s="20">
        <v>38.270000000000003</v>
      </c>
      <c r="AD61" s="20">
        <v>132.959</v>
      </c>
      <c r="AE61" s="20">
        <v>9.8999999999999993E+37</v>
      </c>
      <c r="AF61" s="20">
        <v>-24.975999999999999</v>
      </c>
      <c r="AG61" s="20">
        <v>658.08900000000006</v>
      </c>
      <c r="AH61" s="50">
        <f>IFERROR(AVERAGE(INDEX(AL:AL,IFERROR(MATCH($B61-Annex!$B$4/60,$B:$B),2)):AL61),IF(Data!$B$2="",0,"-"))</f>
        <v>0.81519409234106099</v>
      </c>
      <c r="AI61" s="50">
        <f>IFERROR(AVERAGE(INDEX(AM:AM,IFERROR(MATCH($B61-Annex!$B$4/60,$B:$B),2)):AM61),IF(Data!$B$2="",0,"-"))</f>
        <v>-20.631430542586795</v>
      </c>
      <c r="AJ61" s="50">
        <f>IFERROR(AVERAGE(INDEX(AN:AN,IFERROR(MATCH($B61-Annex!$B$4/60,$B:$B),2)):AN61),IF(Data!$B$2="",0,"-"))</f>
        <v>0.63601637941216205</v>
      </c>
      <c r="AK61" s="50">
        <f>IFERROR(AVERAGE(INDEX(AO:AO,IFERROR(MATCH($B61-Annex!$B$4/60,$B:$B),2)):AO61),IF(Data!$B$2="",0,"-"))</f>
        <v>41.082830289247873</v>
      </c>
      <c r="AL61" s="50">
        <f>IFERROR((5.670373*10^-8*(AP61+273.15)^4+((Annex!$B$5+Annex!$B$6)*(AP61-L61)+Annex!$B$7*(AP61-INDEX(AP:AP,IFERROR(MATCH($B61-Annex!$B$9/60,$B:$B),2)))/(60*($B61-INDEX($B:$B,IFERROR(MATCH($B61-Annex!$B$9/60,$B:$B),2)))))/Annex!$B$8)/1000,IF(Data!$B$2="",0,"-"))</f>
        <v>0.80160556175430908</v>
      </c>
      <c r="AM61" s="50">
        <f>IFERROR((5.670373*10^-8*(AQ61+273.15)^4+((Annex!$B$5+Annex!$B$6)*(AQ61-O61)+Annex!$B$7*(AQ61-INDEX(AQ:AQ,IFERROR(MATCH($B61-Annex!$B$9/60,$B:$B),2)))/(60*($B61-INDEX($B:$B,IFERROR(MATCH($B61-Annex!$B$9/60,$B:$B),2)))))/Annex!$B$8)/1000,IF(Data!$B$2="",0,"-"))</f>
        <v>9.7888149518263461</v>
      </c>
      <c r="AN61" s="50">
        <f>IFERROR((5.670373*10^-8*(AR61+273.15)^4+((Annex!$B$5+Annex!$B$6)*(AR61-R61)+Annex!$B$7*(AR61-INDEX(AR:AR,IFERROR(MATCH($B61-Annex!$B$9/60,$B:$B),2)))/(60*($B61-INDEX($B:$B,IFERROR(MATCH($B61-Annex!$B$9/60,$B:$B),2)))))/Annex!$B$8)/1000,IF(Data!$B$2="",0,"-"))</f>
        <v>0.62565853751076084</v>
      </c>
      <c r="AO61" s="50">
        <f>IFERROR((5.670373*10^-8*(AS61+273.15)^4+((Annex!$B$5+Annex!$B$6)*(AS61-U61)+Annex!$B$7*(AS61-INDEX(AS:AS,IFERROR(MATCH($B61-Annex!$B$9/60,$B:$B),2)))/(60*($B61-INDEX($B:$B,IFERROR(MATCH($B61-Annex!$B$9/60,$B:$B),2)))))/Annex!$B$8)/1000,IF(Data!$B$2="",0,"-"))</f>
        <v>-47.159849466245745</v>
      </c>
      <c r="AP61" s="20">
        <v>34.674999999999997</v>
      </c>
      <c r="AQ61" s="20">
        <v>12.848000000000001</v>
      </c>
      <c r="AR61" s="20">
        <v>27.445</v>
      </c>
      <c r="AS61" s="20">
        <v>247.28700000000001</v>
      </c>
      <c r="AT61" s="20">
        <v>19.341999999999999</v>
      </c>
      <c r="AU61" s="20">
        <v>21.452999999999999</v>
      </c>
      <c r="AV61" s="20">
        <v>20.69</v>
      </c>
      <c r="AW61" s="50">
        <f>IFERROR(AVERAGE(INDEX(BC:BC,IFERROR(MATCH($B61-Annex!$B$4/60,$B:$B),2)):BC61),IF(Data!$B$2="",0,"-"))</f>
        <v>3.4670222847458061</v>
      </c>
      <c r="AX61" s="50">
        <f>IFERROR(AVERAGE(INDEX(BD:BD,IFERROR(MATCH($B61-Annex!$B$4/60,$B:$B),2)):BD61),IF(Data!$B$2="",0,"-"))</f>
        <v>15.510861585825342</v>
      </c>
      <c r="AY61" s="50">
        <f>IFERROR(AVERAGE(INDEX(BE:BE,IFERROR(MATCH($B61-Annex!$B$4/60,$B:$B),2)):BE61),IF(Data!$B$2="",0,"-"))</f>
        <v>1.353269798023458</v>
      </c>
      <c r="AZ61" s="50">
        <f>IFERROR(AVERAGE(INDEX(BF:BF,IFERROR(MATCH($B61-Annex!$B$4/60,$B:$B),2)):BF61),IF(Data!$B$2="",0,"-"))</f>
        <v>-41.626804734045891</v>
      </c>
      <c r="BA61" s="50">
        <f>IFERROR(AVERAGE(INDEX(BG:BG,IFERROR(MATCH($B61-Annex!$B$4/60,$B:$B),2)):BG61),IF(Data!$B$2="",0,"-"))</f>
        <v>0.76427761885947731</v>
      </c>
      <c r="BB61" s="50">
        <f>IFERROR(AVERAGE(INDEX(BH:BH,IFERROR(MATCH($B61-Annex!$B$4/60,$B:$B),2)):BH61),IF(Data!$B$2="",0,"-"))</f>
        <v>0.78255987591367349</v>
      </c>
      <c r="BC61" s="50">
        <f>IFERROR((5.670373*10^-8*(BI61+273.15)^4+((Annex!$B$5+Annex!$B$6)*(BI61-L61)+Annex!$B$7*(BI61-INDEX(BI:BI,IFERROR(MATCH($B61-Annex!$B$9/60,$B:$B),2)))/(60*($B61-INDEX($B:$B,IFERROR(MATCH($B61-Annex!$B$9/60,$B:$B),2)))))/Annex!$B$8)/1000,IF(Data!$B$2="",0,"-"))</f>
        <v>3.8971111616886076</v>
      </c>
      <c r="BD61" s="50">
        <f>IFERROR((5.670373*10^-8*(BJ61+273.15)^4+((Annex!$B$5+Annex!$B$6)*(BJ61-O61)+Annex!$B$7*(BJ61-INDEX(BJ:BJ,IFERROR(MATCH($B61-Annex!$B$9/60,$B:$B),2)))/(60*($B61-INDEX($B:$B,IFERROR(MATCH($B61-Annex!$B$9/60,$B:$B),2)))))/Annex!$B$8)/1000,IF(Data!$B$2="",0,"-"))</f>
        <v>-18.082102394209031</v>
      </c>
      <c r="BE61" s="50">
        <f>IFERROR((5.670373*10^-8*(BK61+273.15)^4+((Annex!$B$5+Annex!$B$6)*(BK61-R61)+Annex!$B$7*(BK61-INDEX(BK:BK,IFERROR(MATCH($B61-Annex!$B$9/60,$B:$B),2)))/(60*($B61-INDEX($B:$B,IFERROR(MATCH($B61-Annex!$B$9/60,$B:$B),2)))))/Annex!$B$8)/1000,IF(Data!$B$2="",0,"-"))</f>
        <v>1.5066080674140505</v>
      </c>
      <c r="BF61" s="50">
        <f>IFERROR((5.670373*10^-8*(BL61+273.15)^4+((Annex!$B$5+Annex!$B$6)*(BL61-U61)+Annex!$B$7*(BL61-INDEX(BL:BL,IFERROR(MATCH($B61-Annex!$B$9/60,$B:$B),2)))/(60*($B61-INDEX($B:$B,IFERROR(MATCH($B61-Annex!$B$9/60,$B:$B),2)))))/Annex!$B$8)/1000,IF(Data!$B$2="",0,"-"))</f>
        <v>-87.998663064234293</v>
      </c>
      <c r="BG61" s="50">
        <f>IFERROR((5.670373*10^-8*(BM61+273.15)^4+((Annex!$B$5+Annex!$B$6)*(BM61-X61)+Annex!$B$7*(BM61-INDEX(BM:BM,IFERROR(MATCH($B61-Annex!$B$9/60,$B:$B),2)))/(60*($B61-INDEX($B:$B,IFERROR(MATCH($B61-Annex!$B$9/60,$B:$B),2)))))/Annex!$B$8)/1000,IF(Data!$B$2="",0,"-"))</f>
        <v>0.79334552614376763</v>
      </c>
      <c r="BH61" s="50">
        <f>IFERROR((5.670373*10^-8*(BN61+273.15)^4+((Annex!$B$5+Annex!$B$6)*(BN61-AA61)+Annex!$B$7*(BN61-INDEX(BN:BN,IFERROR(MATCH($B61-Annex!$B$9/60,$B:$B),2)))/(60*($B61-INDEX($B:$B,IFERROR(MATCH($B61-Annex!$B$9/60,$B:$B),2)))))/Annex!$B$8)/1000,IF(Data!$B$2="",0,"-"))</f>
        <v>0.85354831095905637</v>
      </c>
      <c r="BI61" s="20">
        <v>69.950999999999993</v>
      </c>
      <c r="BJ61" s="20">
        <v>348.26600000000002</v>
      </c>
      <c r="BK61" s="20">
        <v>36.430999999999997</v>
      </c>
      <c r="BL61" s="20">
        <v>31.428000000000001</v>
      </c>
      <c r="BM61" s="20">
        <v>25.882999999999999</v>
      </c>
      <c r="BN61" s="20">
        <v>27.006</v>
      </c>
    </row>
    <row r="62" spans="1:66" x14ac:dyDescent="0.3">
      <c r="A62" s="5">
        <v>61</v>
      </c>
      <c r="B62" s="19">
        <v>5.0731666653882712</v>
      </c>
      <c r="C62" s="20">
        <v>163.486751</v>
      </c>
      <c r="D62" s="20">
        <v>165.18773100000001</v>
      </c>
      <c r="E62" s="20">
        <v>213.71800999999999</v>
      </c>
      <c r="F62" s="49">
        <f>IFERROR(SUM(C62:E62),IF(Data!$B$2="",0,"-"))</f>
        <v>542.39249199999995</v>
      </c>
      <c r="G62" s="50">
        <f>IFERROR(F62-Annex!$B$10,IF(Data!$B$2="",0,"-"))</f>
        <v>115.78449199999994</v>
      </c>
      <c r="H62" s="50">
        <f>IFERROR(AVERAGE(INDEX(G:G,IFERROR(MATCH($B62-Annex!$B$12/60,$B:$B),2)):G62),IF(Data!$B$2="",0,"-"))</f>
        <v>115.76662260000003</v>
      </c>
      <c r="I62" s="50">
        <f>IFERROR(-14000*(G62-INDEX(G:G,IFERROR(MATCH($B62-Annex!$B$11/60,$B:$B),2)))/(60*($B62-INDEX($B:$B,IFERROR(MATCH($B62-Annex!$B$11/60,$B:$B),2)))),IF(Data!$B$2="",0,"-"))</f>
        <v>-41.864391563372415</v>
      </c>
      <c r="J62" s="50">
        <f>IFERROR(-14000*(H62-INDEX(H:H,IFERROR(MATCH($B62-Annex!$B$13/60,$B:$B),2)))/(60*($B62-INDEX($B:$B,IFERROR(MATCH($B62-Annex!$B$13/60,$B:$B),2)))),IF(Data!$B$2="",0,"-"))</f>
        <v>-48.642226185142185</v>
      </c>
      <c r="K62" s="20">
        <v>1.27693693</v>
      </c>
      <c r="L62" s="20">
        <v>68.772000000000006</v>
      </c>
      <c r="M62" s="20">
        <v>9.8999999999999993E+37</v>
      </c>
      <c r="N62" s="20">
        <v>211.19499999999999</v>
      </c>
      <c r="O62" s="20">
        <v>153.35599999999999</v>
      </c>
      <c r="P62" s="20">
        <v>9.8999999999999993E+37</v>
      </c>
      <c r="Q62" s="20">
        <v>88.194000000000003</v>
      </c>
      <c r="R62" s="20">
        <v>41.74</v>
      </c>
      <c r="S62" s="20">
        <v>742.774</v>
      </c>
      <c r="T62" s="20">
        <v>61.418999999999997</v>
      </c>
      <c r="U62" s="20">
        <v>216.88399999999999</v>
      </c>
      <c r="V62" s="20">
        <v>370.108</v>
      </c>
      <c r="W62" s="20">
        <v>53.088000000000001</v>
      </c>
      <c r="X62" s="20">
        <v>28.077999999999999</v>
      </c>
      <c r="Y62" s="20">
        <v>-105.005</v>
      </c>
      <c r="Z62" s="20">
        <v>48.637</v>
      </c>
      <c r="AA62" s="20">
        <v>29.797999999999998</v>
      </c>
      <c r="AB62" s="20">
        <v>955.63800000000003</v>
      </c>
      <c r="AC62" s="20">
        <v>39.381</v>
      </c>
      <c r="AD62" s="20">
        <v>9.8999999999999993E+37</v>
      </c>
      <c r="AE62" s="20">
        <v>9.8999999999999993E+37</v>
      </c>
      <c r="AF62" s="20">
        <v>695.60900000000004</v>
      </c>
      <c r="AG62" s="20">
        <v>625.84299999999996</v>
      </c>
      <c r="AH62" s="50">
        <f>IFERROR(AVERAGE(INDEX(AL:AL,IFERROR(MATCH($B62-Annex!$B$4/60,$B:$B),2)):AL62),IF(Data!$B$2="",0,"-"))</f>
        <v>0.83640670806110262</v>
      </c>
      <c r="AI62" s="50">
        <f>IFERROR(AVERAGE(INDEX(AM:AM,IFERROR(MATCH($B62-Annex!$B$4/60,$B:$B),2)):AM62),IF(Data!$B$2="",0,"-"))</f>
        <v>-24.963163019418342</v>
      </c>
      <c r="AJ62" s="50">
        <f>IFERROR(AVERAGE(INDEX(AN:AN,IFERROR(MATCH($B62-Annex!$B$4/60,$B:$B),2)):AN62),IF(Data!$B$2="",0,"-"))</f>
        <v>0.63910232221333074</v>
      </c>
      <c r="AK62" s="50">
        <f>IFERROR(AVERAGE(INDEX(AO:AO,IFERROR(MATCH($B62-Annex!$B$4/60,$B:$B),2)):AO62),IF(Data!$B$2="",0,"-"))</f>
        <v>39.411848070192825</v>
      </c>
      <c r="AL62" s="50">
        <f>IFERROR((5.670373*10^-8*(AP62+273.15)^4+((Annex!$B$5+Annex!$B$6)*(AP62-L62)+Annex!$B$7*(AP62-INDEX(AP:AP,IFERROR(MATCH($B62-Annex!$B$9/60,$B:$B),2)))/(60*($B62-INDEX($B:$B,IFERROR(MATCH($B62-Annex!$B$9/60,$B:$B),2)))))/Annex!$B$8)/1000,IF(Data!$B$2="",0,"-"))</f>
        <v>0.89792406547251336</v>
      </c>
      <c r="AM62" s="50">
        <f>IFERROR((5.670373*10^-8*(AQ62+273.15)^4+((Annex!$B$5+Annex!$B$6)*(AQ62-O62)+Annex!$B$7*(AQ62-INDEX(AQ:AQ,IFERROR(MATCH($B62-Annex!$B$9/60,$B:$B),2)))/(60*($B62-INDEX($B:$B,IFERROR(MATCH($B62-Annex!$B$9/60,$B:$B),2)))))/Annex!$B$8)/1000,IF(Data!$B$2="",0,"-"))</f>
        <v>-41.978911670770344</v>
      </c>
      <c r="AN62" s="50">
        <f>IFERROR((5.670373*10^-8*(AR62+273.15)^4+((Annex!$B$5+Annex!$B$6)*(AR62-R62)+Annex!$B$7*(AR62-INDEX(AR:AR,IFERROR(MATCH($B62-Annex!$B$9/60,$B:$B),2)))/(60*($B62-INDEX($B:$B,IFERROR(MATCH($B62-Annex!$B$9/60,$B:$B),2)))))/Annex!$B$8)/1000,IF(Data!$B$2="",0,"-"))</f>
        <v>0.61858748612093128</v>
      </c>
      <c r="AO62" s="50">
        <f>IFERROR((5.670373*10^-8*(AS62+273.15)^4+((Annex!$B$5+Annex!$B$6)*(AS62-U62)+Annex!$B$7*(AS62-INDEX(AS:AS,IFERROR(MATCH($B62-Annex!$B$9/60,$B:$B),2)))/(60*($B62-INDEX($B:$B,IFERROR(MATCH($B62-Annex!$B$9/60,$B:$B),2)))))/Annex!$B$8)/1000,IF(Data!$B$2="",0,"-"))</f>
        <v>-47.242776345152983</v>
      </c>
      <c r="AP62" s="20">
        <v>35.878</v>
      </c>
      <c r="AQ62" s="20">
        <v>-32.079000000000001</v>
      </c>
      <c r="AR62" s="20">
        <v>27.92</v>
      </c>
      <c r="AS62" s="20">
        <v>347.96199999999999</v>
      </c>
      <c r="AT62" s="20">
        <v>19.308</v>
      </c>
      <c r="AU62" s="20">
        <v>21.419</v>
      </c>
      <c r="AV62" s="20">
        <v>20.763000000000002</v>
      </c>
      <c r="AW62" s="50">
        <f>IFERROR(AVERAGE(INDEX(BC:BC,IFERROR(MATCH($B62-Annex!$B$4/60,$B:$B),2)):BC62),IF(Data!$B$2="",0,"-"))</f>
        <v>3.6239984377189303</v>
      </c>
      <c r="AX62" s="50">
        <f>IFERROR(AVERAGE(INDEX(BD:BD,IFERROR(MATCH($B62-Annex!$B$4/60,$B:$B),2)):BD62),IF(Data!$B$2="",0,"-"))</f>
        <v>33.945260755367194</v>
      </c>
      <c r="AY62" s="50">
        <f>IFERROR(AVERAGE(INDEX(BE:BE,IFERROR(MATCH($B62-Annex!$B$4/60,$B:$B),2)):BE62),IF(Data!$B$2="",0,"-"))</f>
        <v>1.4009001621174231</v>
      </c>
      <c r="AZ62" s="50">
        <f>IFERROR(AVERAGE(INDEX(BF:BF,IFERROR(MATCH($B62-Annex!$B$4/60,$B:$B),2)):BF62),IF(Data!$B$2="",0,"-"))</f>
        <v>-42.687209364238996</v>
      </c>
      <c r="BA62" s="50">
        <f>IFERROR(AVERAGE(INDEX(BG:BG,IFERROR(MATCH($B62-Annex!$B$4/60,$B:$B),2)):BG62),IF(Data!$B$2="",0,"-"))</f>
        <v>0.78660737817613324</v>
      </c>
      <c r="BB62" s="50">
        <f>IFERROR(AVERAGE(INDEX(BH:BH,IFERROR(MATCH($B62-Annex!$B$4/60,$B:$B),2)):BH62),IF(Data!$B$2="",0,"-"))</f>
        <v>0.805601411935427</v>
      </c>
      <c r="BC62" s="50">
        <f>IFERROR((5.670373*10^-8*(BI62+273.15)^4+((Annex!$B$5+Annex!$B$6)*(BI62-L62)+Annex!$B$7*(BI62-INDEX(BI:BI,IFERROR(MATCH($B62-Annex!$B$9/60,$B:$B),2)))/(60*($B62-INDEX($B:$B,IFERROR(MATCH($B62-Annex!$B$9/60,$B:$B),2)))))/Annex!$B$8)/1000,IF(Data!$B$2="",0,"-"))</f>
        <v>4.1334451857211265</v>
      </c>
      <c r="BD62" s="50">
        <f>IFERROR((5.670373*10^-8*(BJ62+273.15)^4+((Annex!$B$5+Annex!$B$6)*(BJ62-O62)+Annex!$B$7*(BJ62-INDEX(BJ:BJ,IFERROR(MATCH($B62-Annex!$B$9/60,$B:$B),2)))/(60*($B62-INDEX($B:$B,IFERROR(MATCH($B62-Annex!$B$9/60,$B:$B),2)))))/Annex!$B$8)/1000,IF(Data!$B$2="",0,"-"))</f>
        <v>129.88537266273735</v>
      </c>
      <c r="BE62" s="50">
        <f>IFERROR((5.670373*10^-8*(BK62+273.15)^4+((Annex!$B$5+Annex!$B$6)*(BK62-R62)+Annex!$B$7*(BK62-INDEX(BK:BK,IFERROR(MATCH($B62-Annex!$B$9/60,$B:$B),2)))/(60*($B62-INDEX($B:$B,IFERROR(MATCH($B62-Annex!$B$9/60,$B:$B),2)))))/Annex!$B$8)/1000,IF(Data!$B$2="",0,"-"))</f>
        <v>1.5291906669756399</v>
      </c>
      <c r="BF62" s="50">
        <f>IFERROR((5.670373*10^-8*(BL62+273.15)^4+((Annex!$B$5+Annex!$B$6)*(BL62-U62)+Annex!$B$7*(BL62-INDEX(BL:BL,IFERROR(MATCH($B62-Annex!$B$9/60,$B:$B),2)))/(60*($B62-INDEX($B:$B,IFERROR(MATCH($B62-Annex!$B$9/60,$B:$B),2)))))/Annex!$B$8)/1000,IF(Data!$B$2="",0,"-"))</f>
        <v>-56.272483269147244</v>
      </c>
      <c r="BG62" s="50">
        <f>IFERROR((5.670373*10^-8*(BM62+273.15)^4+((Annex!$B$5+Annex!$B$6)*(BM62-X62)+Annex!$B$7*(BM62-INDEX(BM:BM,IFERROR(MATCH($B62-Annex!$B$9/60,$B:$B),2)))/(60*($B62-INDEX($B:$B,IFERROR(MATCH($B62-Annex!$B$9/60,$B:$B),2)))))/Annex!$B$8)/1000,IF(Data!$B$2="",0,"-"))</f>
        <v>0.8465576065026158</v>
      </c>
      <c r="BH62" s="50">
        <f>IFERROR((5.670373*10^-8*(BN62+273.15)^4+((Annex!$B$5+Annex!$B$6)*(BN62-AA62)+Annex!$B$7*(BN62-INDEX(BN:BN,IFERROR(MATCH($B62-Annex!$B$9/60,$B:$B),2)))/(60*($B62-INDEX($B:$B,IFERROR(MATCH($B62-Annex!$B$9/60,$B:$B),2)))))/Annex!$B$8)/1000,IF(Data!$B$2="",0,"-"))</f>
        <v>0.85861225264060348</v>
      </c>
      <c r="BI62" s="20">
        <v>73.372</v>
      </c>
      <c r="BJ62" s="20">
        <v>430.08100000000002</v>
      </c>
      <c r="BK62" s="20">
        <v>37.56</v>
      </c>
      <c r="BL62" s="20">
        <v>-17.739000000000001</v>
      </c>
      <c r="BM62" s="20">
        <v>26.376000000000001</v>
      </c>
      <c r="BN62" s="20">
        <v>27.533999999999999</v>
      </c>
    </row>
    <row r="63" spans="1:66" x14ac:dyDescent="0.3">
      <c r="A63" s="5">
        <v>62</v>
      </c>
      <c r="B63" s="19">
        <v>5.1568333350587636</v>
      </c>
      <c r="C63" s="20">
        <v>163.549407</v>
      </c>
      <c r="D63" s="20">
        <v>165.15597099999999</v>
      </c>
      <c r="E63" s="20">
        <v>213.77341200000001</v>
      </c>
      <c r="F63" s="49">
        <f>IFERROR(SUM(C63:E63),IF(Data!$B$2="",0,"-"))</f>
        <v>542.47879</v>
      </c>
      <c r="G63" s="50">
        <f>IFERROR(F63-Annex!$B$10,IF(Data!$B$2="",0,"-"))</f>
        <v>115.87079</v>
      </c>
      <c r="H63" s="50">
        <f>IFERROR(AVERAGE(INDEX(G:G,IFERROR(MATCH($B63-Annex!$B$12/60,$B:$B),2)):G63),IF(Data!$B$2="",0,"-"))</f>
        <v>115.78908880000002</v>
      </c>
      <c r="I63" s="50">
        <f>IFERROR(-14000*(G63-INDEX(G:G,IFERROR(MATCH($B63-Annex!$B$11/60,$B:$B),2)))/(60*($B63-INDEX($B:$B,IFERROR(MATCH($B63-Annex!$B$11/60,$B:$B),2)))),IF(Data!$B$2="",0,"-"))</f>
        <v>-28.7879707595342</v>
      </c>
      <c r="J63" s="50">
        <f>IFERROR(-14000*(H63-INDEX(H:H,IFERROR(MATCH($B63-Annex!$B$13/60,$B:$B),2)))/(60*($B63-INDEX($B:$B,IFERROR(MATCH($B63-Annex!$B$13/60,$B:$B),2)))),IF(Data!$B$2="",0,"-"))</f>
        <v>-50.595401336945109</v>
      </c>
      <c r="K63" s="20">
        <v>1.31816194</v>
      </c>
      <c r="L63" s="20">
        <v>72.858999999999995</v>
      </c>
      <c r="M63" s="20">
        <v>9.8999999999999993E+37</v>
      </c>
      <c r="N63" s="20">
        <v>226.32300000000001</v>
      </c>
      <c r="O63" s="20">
        <v>262.44900000000001</v>
      </c>
      <c r="P63" s="20">
        <v>114.824</v>
      </c>
      <c r="Q63" s="20">
        <v>92.066999999999993</v>
      </c>
      <c r="R63" s="20">
        <v>42.104999999999997</v>
      </c>
      <c r="S63" s="20">
        <v>298.31</v>
      </c>
      <c r="T63" s="20">
        <v>63.710999999999999</v>
      </c>
      <c r="U63" s="20">
        <v>299.27100000000002</v>
      </c>
      <c r="V63" s="20">
        <v>840.25900000000001</v>
      </c>
      <c r="W63" s="20">
        <v>54.841000000000001</v>
      </c>
      <c r="X63" s="20">
        <v>28.692</v>
      </c>
      <c r="Y63" s="20">
        <v>9.8999999999999993E+37</v>
      </c>
      <c r="Z63" s="20">
        <v>50.304000000000002</v>
      </c>
      <c r="AA63" s="20">
        <v>30.201000000000001</v>
      </c>
      <c r="AB63" s="20">
        <v>1054.0719999999999</v>
      </c>
      <c r="AC63" s="20">
        <v>40.473999999999997</v>
      </c>
      <c r="AD63" s="20">
        <v>9.8999999999999993E+37</v>
      </c>
      <c r="AE63" s="20">
        <v>9.8999999999999993E+37</v>
      </c>
      <c r="AF63" s="20">
        <v>250.80600000000001</v>
      </c>
      <c r="AG63" s="20">
        <v>736.30499999999995</v>
      </c>
      <c r="AH63" s="50">
        <f>IFERROR(AVERAGE(INDEX(AL:AL,IFERROR(MATCH($B63-Annex!$B$4/60,$B:$B),2)):AL63),IF(Data!$B$2="",0,"-"))</f>
        <v>0.85031862484559417</v>
      </c>
      <c r="AI63" s="50">
        <f>IFERROR(AVERAGE(INDEX(AM:AM,IFERROR(MATCH($B63-Annex!$B$4/60,$B:$B),2)):AM63),IF(Data!$B$2="",0,"-"))</f>
        <v>-6.3913777226197963</v>
      </c>
      <c r="AJ63" s="50">
        <f>IFERROR(AVERAGE(INDEX(AN:AN,IFERROR(MATCH($B63-Annex!$B$4/60,$B:$B),2)):AN63),IF(Data!$B$2="",0,"-"))</f>
        <v>0.63366605220244654</v>
      </c>
      <c r="AK63" s="50">
        <f>IFERROR(AVERAGE(INDEX(AO:AO,IFERROR(MATCH($B63-Annex!$B$4/60,$B:$B),2)):AO63),IF(Data!$B$2="",0,"-"))</f>
        <v>42.862587035280981</v>
      </c>
      <c r="AL63" s="50">
        <f>IFERROR((5.670373*10^-8*(AP63+273.15)^4+((Annex!$B$5+Annex!$B$6)*(AP63-L63)+Annex!$B$7*(AP63-INDEX(AP:AP,IFERROR(MATCH($B63-Annex!$B$9/60,$B:$B),2)))/(60*($B63-INDEX($B:$B,IFERROR(MATCH($B63-Annex!$B$9/60,$B:$B),2)))))/Annex!$B$8)/1000,IF(Data!$B$2="",0,"-"))</f>
        <v>0.87218105393410184</v>
      </c>
      <c r="AM63" s="50">
        <f>IFERROR((5.670373*10^-8*(AQ63+273.15)^4+((Annex!$B$5+Annex!$B$6)*(AQ63-O63)+Annex!$B$7*(AQ63-INDEX(AQ:AQ,IFERROR(MATCH($B63-Annex!$B$9/60,$B:$B),2)))/(60*($B63-INDEX($B:$B,IFERROR(MATCH($B63-Annex!$B$9/60,$B:$B),2)))))/Annex!$B$8)/1000,IF(Data!$B$2="",0,"-"))</f>
        <v>-12.047010465335882</v>
      </c>
      <c r="AN63" s="50">
        <f>IFERROR((5.670373*10^-8*(AR63+273.15)^4+((Annex!$B$5+Annex!$B$6)*(AR63-R63)+Annex!$B$7*(AR63-INDEX(AR:AR,IFERROR(MATCH($B63-Annex!$B$9/60,$B:$B),2)))/(60*($B63-INDEX($B:$B,IFERROR(MATCH($B63-Annex!$B$9/60,$B:$B),2)))))/Annex!$B$8)/1000,IF(Data!$B$2="",0,"-"))</f>
        <v>0.60981612531827001</v>
      </c>
      <c r="AO63" s="50">
        <f>IFERROR((5.670373*10^-8*(AS63+273.15)^4+((Annex!$B$5+Annex!$B$6)*(AS63-U63)+Annex!$B$7*(AS63-INDEX(AS:AS,IFERROR(MATCH($B63-Annex!$B$9/60,$B:$B),2)))/(60*($B63-INDEX($B:$B,IFERROR(MATCH($B63-Annex!$B$9/60,$B:$B),2)))))/Annex!$B$8)/1000,IF(Data!$B$2="",0,"-"))</f>
        <v>34.010142961524167</v>
      </c>
      <c r="AP63" s="20">
        <v>36.97</v>
      </c>
      <c r="AQ63" s="20">
        <v>1.7999999999999999E-2</v>
      </c>
      <c r="AR63" s="20">
        <v>28.341000000000001</v>
      </c>
      <c r="AS63" s="20">
        <v>302.358</v>
      </c>
      <c r="AT63" s="20">
        <v>19.379000000000001</v>
      </c>
      <c r="AU63" s="20">
        <v>21.472999999999999</v>
      </c>
      <c r="AV63" s="20">
        <v>20.673999999999999</v>
      </c>
      <c r="AW63" s="50">
        <f>IFERROR(AVERAGE(INDEX(BC:BC,IFERROR(MATCH($B63-Annex!$B$4/60,$B:$B),2)):BC63),IF(Data!$B$2="",0,"-"))</f>
        <v>3.7793451816854082</v>
      </c>
      <c r="AX63" s="50">
        <f>IFERROR(AVERAGE(INDEX(BD:BD,IFERROR(MATCH($B63-Annex!$B$4/60,$B:$B),2)):BD63),IF(Data!$B$2="",0,"-"))</f>
        <v>35.761043590650424</v>
      </c>
      <c r="AY63" s="50">
        <f>IFERROR(AVERAGE(INDEX(BE:BE,IFERROR(MATCH($B63-Annex!$B$4/60,$B:$B),2)):BE63),IF(Data!$B$2="",0,"-"))</f>
        <v>1.449398486999572</v>
      </c>
      <c r="AZ63" s="50">
        <f>IFERROR(AVERAGE(INDEX(BF:BF,IFERROR(MATCH($B63-Annex!$B$4/60,$B:$B),2)):BF63),IF(Data!$B$2="",0,"-"))</f>
        <v>-37.616226683280779</v>
      </c>
      <c r="BA63" s="50">
        <f>IFERROR(AVERAGE(INDEX(BG:BG,IFERROR(MATCH($B63-Annex!$B$4/60,$B:$B),2)):BG63),IF(Data!$B$2="",0,"-"))</f>
        <v>0.80561040073976697</v>
      </c>
      <c r="BB63" s="50">
        <f>IFERROR(AVERAGE(INDEX(BH:BH,IFERROR(MATCH($B63-Annex!$B$4/60,$B:$B),2)):BH63),IF(Data!$B$2="",0,"-"))</f>
        <v>0.83242369883174383</v>
      </c>
      <c r="BC63" s="50">
        <f>IFERROR((5.670373*10^-8*(BI63+273.15)^4+((Annex!$B$5+Annex!$B$6)*(BI63-L63)+Annex!$B$7*(BI63-INDEX(BI:BI,IFERROR(MATCH($B63-Annex!$B$9/60,$B:$B),2)))/(60*($B63-INDEX($B:$B,IFERROR(MATCH($B63-Annex!$B$9/60,$B:$B),2)))))/Annex!$B$8)/1000,IF(Data!$B$2="",0,"-"))</f>
        <v>4.2526886039525289</v>
      </c>
      <c r="BD63" s="50">
        <f>IFERROR((5.670373*10^-8*(BJ63+273.15)^4+((Annex!$B$5+Annex!$B$6)*(BJ63-O63)+Annex!$B$7*(BJ63-INDEX(BJ:BJ,IFERROR(MATCH($B63-Annex!$B$9/60,$B:$B),2)))/(60*($B63-INDEX($B:$B,IFERROR(MATCH($B63-Annex!$B$9/60,$B:$B),2)))))/Annex!$B$8)/1000,IF(Data!$B$2="",0,"-"))</f>
        <v>37.664546798135859</v>
      </c>
      <c r="BE63" s="50">
        <f>IFERROR((5.670373*10^-8*(BK63+273.15)^4+((Annex!$B$5+Annex!$B$6)*(BK63-R63)+Annex!$B$7*(BK63-INDEX(BK:BK,IFERROR(MATCH($B63-Annex!$B$9/60,$B:$B),2)))/(60*($B63-INDEX($B:$B,IFERROR(MATCH($B63-Annex!$B$9/60,$B:$B),2)))))/Annex!$B$8)/1000,IF(Data!$B$2="",0,"-"))</f>
        <v>1.5953925560698254</v>
      </c>
      <c r="BF63" s="50">
        <f>IFERROR((5.670373*10^-8*(BL63+273.15)^4+((Annex!$B$5+Annex!$B$6)*(BL63-U63)+Annex!$B$7*(BL63-INDEX(BL:BL,IFERROR(MATCH($B63-Annex!$B$9/60,$B:$B),2)))/(60*($B63-INDEX($B:$B,IFERROR(MATCH($B63-Annex!$B$9/60,$B:$B),2)))))/Annex!$B$8)/1000,IF(Data!$B$2="",0,"-"))</f>
        <v>-43.62382378637723</v>
      </c>
      <c r="BG63" s="50">
        <f>IFERROR((5.670373*10^-8*(BM63+273.15)^4+((Annex!$B$5+Annex!$B$6)*(BM63-X63)+Annex!$B$7*(BM63-INDEX(BM:BM,IFERROR(MATCH($B63-Annex!$B$9/60,$B:$B),2)))/(60*($B63-INDEX($B:$B,IFERROR(MATCH($B63-Annex!$B$9/60,$B:$B),2)))))/Annex!$B$8)/1000,IF(Data!$B$2="",0,"-"))</f>
        <v>0.88544896636137738</v>
      </c>
      <c r="BH63" s="50">
        <f>IFERROR((5.670373*10^-8*(BN63+273.15)^4+((Annex!$B$5+Annex!$B$6)*(BN63-AA63)+Annex!$B$7*(BN63-INDEX(BN:BN,IFERROR(MATCH($B63-Annex!$B$9/60,$B:$B),2)))/(60*($B63-INDEX($B:$B,IFERROR(MATCH($B63-Annex!$B$9/60,$B:$B),2)))))/Annex!$B$8)/1000,IF(Data!$B$2="",0,"-"))</f>
        <v>0.9214529084804437</v>
      </c>
      <c r="BI63" s="20">
        <v>76.55</v>
      </c>
      <c r="BJ63" s="20">
        <v>394.76</v>
      </c>
      <c r="BK63" s="20">
        <v>38.688000000000002</v>
      </c>
      <c r="BL63" s="20">
        <v>-40.386000000000003</v>
      </c>
      <c r="BM63" s="20">
        <v>26.814</v>
      </c>
      <c r="BN63" s="20">
        <v>28.007999999999999</v>
      </c>
    </row>
    <row r="64" spans="1:66" x14ac:dyDescent="0.3">
      <c r="A64" s="5">
        <v>63</v>
      </c>
      <c r="B64" s="19">
        <v>5.2425000001676381</v>
      </c>
      <c r="C64" s="20">
        <v>163.55185</v>
      </c>
      <c r="D64" s="20">
        <v>165.10873799999999</v>
      </c>
      <c r="E64" s="20">
        <v>213.709857</v>
      </c>
      <c r="F64" s="49">
        <f>IFERROR(SUM(C64:E64),IF(Data!$B$2="",0,"-"))</f>
        <v>542.37044500000002</v>
      </c>
      <c r="G64" s="50">
        <f>IFERROR(F64-Annex!$B$10,IF(Data!$B$2="",0,"-"))</f>
        <v>115.76244500000001</v>
      </c>
      <c r="H64" s="50">
        <f>IFERROR(AVERAGE(INDEX(G:G,IFERROR(MATCH($B64-Annex!$B$12/60,$B:$B),2)):G64),IF(Data!$B$2="",0,"-"))</f>
        <v>115.79794930000003</v>
      </c>
      <c r="I64" s="50">
        <f>IFERROR(-14000*(G64-INDEX(G:G,IFERROR(MATCH($B64-Annex!$B$11/60,$B:$B),2)))/(60*($B64-INDEX($B:$B,IFERROR(MATCH($B64-Annex!$B$11/60,$B:$B),2)))),IF(Data!$B$2="",0,"-"))</f>
        <v>-27.039336475154123</v>
      </c>
      <c r="J64" s="50">
        <f>IFERROR(-14000*(H64-INDEX(H:H,IFERROR(MATCH($B64-Annex!$B$13/60,$B:$B),2)))/(60*($B64-INDEX($B:$B,IFERROR(MATCH($B64-Annex!$B$13/60,$B:$B),2)))),IF(Data!$B$2="",0,"-"))</f>
        <v>-44.212525631703336</v>
      </c>
      <c r="K64" s="20">
        <v>1.31816194</v>
      </c>
      <c r="L64" s="20">
        <v>76.933999999999997</v>
      </c>
      <c r="M64" s="20">
        <v>9.8999999999999993E+37</v>
      </c>
      <c r="N64" s="20">
        <v>243.88399999999999</v>
      </c>
      <c r="O64" s="20">
        <v>244.12899999999999</v>
      </c>
      <c r="P64" s="20">
        <v>104.20699999999999</v>
      </c>
      <c r="Q64" s="20">
        <v>96.53</v>
      </c>
      <c r="R64" s="20">
        <v>43.985999999999997</v>
      </c>
      <c r="S64" s="20">
        <v>724.255</v>
      </c>
      <c r="T64" s="20">
        <v>66.164000000000001</v>
      </c>
      <c r="U64" s="20">
        <v>237.70599999999999</v>
      </c>
      <c r="V64" s="20">
        <v>9.8999999999999993E+37</v>
      </c>
      <c r="W64" s="20">
        <v>56.929000000000002</v>
      </c>
      <c r="X64" s="20">
        <v>28.419</v>
      </c>
      <c r="Y64" s="20">
        <v>779.99</v>
      </c>
      <c r="Z64" s="20">
        <v>52.185000000000002</v>
      </c>
      <c r="AA64" s="20">
        <v>30.841000000000001</v>
      </c>
      <c r="AB64" s="20">
        <v>349.41300000000001</v>
      </c>
      <c r="AC64" s="20">
        <v>41.765999999999998</v>
      </c>
      <c r="AD64" s="20">
        <v>-154.71100000000001</v>
      </c>
      <c r="AE64" s="20">
        <v>177.61199999999999</v>
      </c>
      <c r="AF64" s="20">
        <v>764.21699999999998</v>
      </c>
      <c r="AG64" s="20">
        <v>29.858000000000001</v>
      </c>
      <c r="AH64" s="50">
        <f>IFERROR(AVERAGE(INDEX(AL:AL,IFERROR(MATCH($B64-Annex!$B$4/60,$B:$B),2)):AL64),IF(Data!$B$2="",0,"-"))</f>
        <v>0.86156537721631943</v>
      </c>
      <c r="AI64" s="50">
        <f>IFERROR(AVERAGE(INDEX(AM:AM,IFERROR(MATCH($B64-Annex!$B$4/60,$B:$B),2)):AM64),IF(Data!$B$2="",0,"-"))</f>
        <v>7.7813395414453246E+140</v>
      </c>
      <c r="AJ64" s="50">
        <f>IFERROR(AVERAGE(INDEX(AN:AN,IFERROR(MATCH($B64-Annex!$B$4/60,$B:$B),2)):AN64),IF(Data!$B$2="",0,"-"))</f>
        <v>0.62940419483735544</v>
      </c>
      <c r="AK64" s="50">
        <f>IFERROR(AVERAGE(INDEX(AO:AO,IFERROR(MATCH($B64-Annex!$B$4/60,$B:$B),2)):AO64),IF(Data!$B$2="",0,"-"))</f>
        <v>18.529120167443605</v>
      </c>
      <c r="AL64" s="50">
        <f>IFERROR((5.670373*10^-8*(AP64+273.15)^4+((Annex!$B$5+Annex!$B$6)*(AP64-L64)+Annex!$B$7*(AP64-INDEX(AP:AP,IFERROR(MATCH($B64-Annex!$B$9/60,$B:$B),2)))/(60*($B64-INDEX($B:$B,IFERROR(MATCH($B64-Annex!$B$9/60,$B:$B),2)))))/Annex!$B$8)/1000,IF(Data!$B$2="",0,"-"))</f>
        <v>0.90433034188807548</v>
      </c>
      <c r="AM64" s="50">
        <f>IFERROR((5.670373*10^-8*(AQ64+273.15)^4+((Annex!$B$5+Annex!$B$6)*(AQ64-O64)+Annex!$B$7*(AQ64-INDEX(AQ:AQ,IFERROR(MATCH($B64-Annex!$B$9/60,$B:$B),2)))/(60*($B64-INDEX($B:$B,IFERROR(MATCH($B64-Annex!$B$9/60,$B:$B),2)))))/Annex!$B$8)/1000,IF(Data!$B$2="",0,"-"))</f>
        <v>5.4469376790117275E+141</v>
      </c>
      <c r="AN64" s="50">
        <f>IFERROR((5.670373*10^-8*(AR64+273.15)^4+((Annex!$B$5+Annex!$B$6)*(AR64-R64)+Annex!$B$7*(AR64-INDEX(AR:AR,IFERROR(MATCH($B64-Annex!$B$9/60,$B:$B),2)))/(60*($B64-INDEX($B:$B,IFERROR(MATCH($B64-Annex!$B$9/60,$B:$B),2)))))/Annex!$B$8)/1000,IF(Data!$B$2="",0,"-"))</f>
        <v>0.63512794285015306</v>
      </c>
      <c r="AO64" s="50">
        <f>IFERROR((5.670373*10^-8*(AS64+273.15)^4+((Annex!$B$5+Annex!$B$6)*(AS64-U64)+Annex!$B$7*(AS64-INDEX(AS:AS,IFERROR(MATCH($B64-Annex!$B$9/60,$B:$B),2)))/(60*($B64-INDEX($B:$B,IFERROR(MATCH($B64-Annex!$B$9/60,$B:$B),2)))))/Annex!$B$8)/1000,IF(Data!$B$2="",0,"-"))</f>
        <v>-72.00879811761466</v>
      </c>
      <c r="AP64" s="20">
        <v>38.279000000000003</v>
      </c>
      <c r="AQ64" s="20">
        <v>9.8999999999999993E+37</v>
      </c>
      <c r="AR64" s="20">
        <v>28.893000000000001</v>
      </c>
      <c r="AS64" s="20">
        <v>204.35499999999999</v>
      </c>
      <c r="AT64" s="20">
        <v>19.475999999999999</v>
      </c>
      <c r="AU64" s="20">
        <v>21.533999999999999</v>
      </c>
      <c r="AV64" s="20">
        <v>20.718</v>
      </c>
      <c r="AW64" s="50">
        <f>IFERROR(AVERAGE(INDEX(BC:BC,IFERROR(MATCH($B64-Annex!$B$4/60,$B:$B),2)):BC64),IF(Data!$B$2="",0,"-"))</f>
        <v>3.9298230024935088</v>
      </c>
      <c r="AX64" s="50">
        <f>IFERROR(AVERAGE(INDEX(BD:BD,IFERROR(MATCH($B64-Annex!$B$4/60,$B:$B),2)):BD64),IF(Data!$B$2="",0,"-"))</f>
        <v>55.853189989895931</v>
      </c>
      <c r="AY64" s="50">
        <f>IFERROR(AVERAGE(INDEX(BE:BE,IFERROR(MATCH($B64-Annex!$B$4/60,$B:$B),2)):BE64),IF(Data!$B$2="",0,"-"))</f>
        <v>1.5045988056392634</v>
      </c>
      <c r="AZ64" s="50">
        <f>IFERROR(AVERAGE(INDEX(BF:BF,IFERROR(MATCH($B64-Annex!$B$4/60,$B:$B),2)):BF64),IF(Data!$B$2="",0,"-"))</f>
        <v>-14.419912115199891</v>
      </c>
      <c r="BA64" s="50">
        <f>IFERROR(AVERAGE(INDEX(BG:BG,IFERROR(MATCH($B64-Annex!$B$4/60,$B:$B),2)):BG64),IF(Data!$B$2="",0,"-"))</f>
        <v>0.83763476838309436</v>
      </c>
      <c r="BB64" s="50">
        <f>IFERROR(AVERAGE(INDEX(BH:BH,IFERROR(MATCH($B64-Annex!$B$4/60,$B:$B),2)):BH64),IF(Data!$B$2="",0,"-"))</f>
        <v>0.85533533746398127</v>
      </c>
      <c r="BC64" s="50">
        <f>IFERROR((5.670373*10^-8*(BI64+273.15)^4+((Annex!$B$5+Annex!$B$6)*(BI64-L64)+Annex!$B$7*(BI64-INDEX(BI:BI,IFERROR(MATCH($B64-Annex!$B$9/60,$B:$B),2)))/(60*($B64-INDEX($B:$B,IFERROR(MATCH($B64-Annex!$B$9/60,$B:$B),2)))))/Annex!$B$8)/1000,IF(Data!$B$2="",0,"-"))</f>
        <v>4.4000115416717955</v>
      </c>
      <c r="BD64" s="50">
        <f>IFERROR((5.670373*10^-8*(BJ64+273.15)^4+((Annex!$B$5+Annex!$B$6)*(BJ64-O64)+Annex!$B$7*(BJ64-INDEX(BJ:BJ,IFERROR(MATCH($B64-Annex!$B$9/60,$B:$B),2)))/(60*($B64-INDEX($B:$B,IFERROR(MATCH($B64-Annex!$B$9/60,$B:$B),2)))))/Annex!$B$8)/1000,IF(Data!$B$2="",0,"-"))</f>
        <v>56.881365950279076</v>
      </c>
      <c r="BE64" s="50">
        <f>IFERROR((5.670373*10^-8*(BK64+273.15)^4+((Annex!$B$5+Annex!$B$6)*(BK64-R64)+Annex!$B$7*(BK64-INDEX(BK:BK,IFERROR(MATCH($B64-Annex!$B$9/60,$B:$B),2)))/(60*($B64-INDEX($B:$B,IFERROR(MATCH($B64-Annex!$B$9/60,$B:$B),2)))))/Annex!$B$8)/1000,IF(Data!$B$2="",0,"-"))</f>
        <v>1.6574349941423843</v>
      </c>
      <c r="BF64" s="50">
        <f>IFERROR((5.670373*10^-8*(BL64+273.15)^4+((Annex!$B$5+Annex!$B$6)*(BL64-U64)+Annex!$B$7*(BL64-INDEX(BL:BL,IFERROR(MATCH($B64-Annex!$B$9/60,$B:$B),2)))/(60*($B64-INDEX($B:$B,IFERROR(MATCH($B64-Annex!$B$9/60,$B:$B),2)))))/Annex!$B$8)/1000,IF(Data!$B$2="",0,"-"))</f>
        <v>130.14485038227161</v>
      </c>
      <c r="BG64" s="50">
        <f>IFERROR((5.670373*10^-8*(BM64+273.15)^4+((Annex!$B$5+Annex!$B$6)*(BM64-X64)+Annex!$B$7*(BM64-INDEX(BM:BM,IFERROR(MATCH($B64-Annex!$B$9/60,$B:$B),2)))/(60*($B64-INDEX($B:$B,IFERROR(MATCH($B64-Annex!$B$9/60,$B:$B),2)))))/Annex!$B$8)/1000,IF(Data!$B$2="",0,"-"))</f>
        <v>0.94106923080695426</v>
      </c>
      <c r="BH64" s="50">
        <f>IFERROR((5.670373*10^-8*(BN64+273.15)^4+((Annex!$B$5+Annex!$B$6)*(BN64-AA64)+Annex!$B$7*(BN64-INDEX(BN:BN,IFERROR(MATCH($B64-Annex!$B$9/60,$B:$B),2)))/(60*($B64-INDEX($B:$B,IFERROR(MATCH($B64-Annex!$B$9/60,$B:$B),2)))))/Annex!$B$8)/1000,IF(Data!$B$2="",0,"-"))</f>
        <v>0.93888865409578959</v>
      </c>
      <c r="BI64" s="20">
        <v>80.043999999999997</v>
      </c>
      <c r="BJ64" s="20">
        <v>491.80200000000002</v>
      </c>
      <c r="BK64" s="20">
        <v>39.892000000000003</v>
      </c>
      <c r="BL64" s="20">
        <v>227.65700000000001</v>
      </c>
      <c r="BM64" s="20">
        <v>27.349</v>
      </c>
      <c r="BN64" s="20">
        <v>28.542000000000002</v>
      </c>
    </row>
    <row r="65" spans="1:66" x14ac:dyDescent="0.3">
      <c r="A65" s="5">
        <v>64</v>
      </c>
      <c r="B65" s="19">
        <v>5.3266666713170707</v>
      </c>
      <c r="C65" s="20">
        <v>163.60066599999999</v>
      </c>
      <c r="D65" s="20">
        <v>165.11443199999999</v>
      </c>
      <c r="E65" s="20">
        <v>213.77993499999999</v>
      </c>
      <c r="F65" s="49">
        <f>IFERROR(SUM(C65:E65),IF(Data!$B$2="",0,"-"))</f>
        <v>542.49503300000003</v>
      </c>
      <c r="G65" s="50">
        <f>IFERROR(F65-Annex!$B$10,IF(Data!$B$2="",0,"-"))</f>
        <v>115.88703300000003</v>
      </c>
      <c r="H65" s="50">
        <f>IFERROR(AVERAGE(INDEX(G:G,IFERROR(MATCH($B65-Annex!$B$12/60,$B:$B),2)):G65),IF(Data!$B$2="",0,"-"))</f>
        <v>115.80632730000002</v>
      </c>
      <c r="I65" s="50">
        <f>IFERROR(-14000*(G65-INDEX(G:G,IFERROR(MATCH($B65-Annex!$B$11/60,$B:$B),2)))/(60*($B65-INDEX($B:$B,IFERROR(MATCH($B65-Annex!$B$11/60,$B:$B),2)))),IF(Data!$B$2="",0,"-"))</f>
        <v>-54.849081344769246</v>
      </c>
      <c r="J65" s="50">
        <f>IFERROR(-14000*(H65-INDEX(H:H,IFERROR(MATCH($B65-Annex!$B$13/60,$B:$B),2)))/(60*($B65-INDEX($B:$B,IFERROR(MATCH($B65-Annex!$B$13/60,$B:$B),2)))),IF(Data!$B$2="",0,"-"))</f>
        <v>-41.439336097382679</v>
      </c>
      <c r="K65" s="20">
        <v>1.31816194</v>
      </c>
      <c r="L65" s="20">
        <v>79.548000000000002</v>
      </c>
      <c r="M65" s="20">
        <v>9.8999999999999993E+37</v>
      </c>
      <c r="N65" s="20">
        <v>258.97699999999998</v>
      </c>
      <c r="O65" s="20">
        <v>305.589</v>
      </c>
      <c r="P65" s="20">
        <v>1163.7809999999999</v>
      </c>
      <c r="Q65" s="20">
        <v>100.26</v>
      </c>
      <c r="R65" s="20">
        <v>45.164999999999999</v>
      </c>
      <c r="S65" s="20">
        <v>506.08300000000003</v>
      </c>
      <c r="T65" s="20">
        <v>68.591999999999999</v>
      </c>
      <c r="U65" s="20">
        <v>308.81900000000002</v>
      </c>
      <c r="V65" s="20">
        <v>9.8999999999999993E+37</v>
      </c>
      <c r="W65" s="20">
        <v>58.664000000000001</v>
      </c>
      <c r="X65" s="20">
        <v>28.472000000000001</v>
      </c>
      <c r="Y65" s="20">
        <v>972.50900000000001</v>
      </c>
      <c r="Z65" s="20">
        <v>53.473999999999997</v>
      </c>
      <c r="AA65" s="20">
        <v>31.21</v>
      </c>
      <c r="AB65" s="20">
        <v>9.8999999999999993E+37</v>
      </c>
      <c r="AC65" s="20">
        <v>42.805999999999997</v>
      </c>
      <c r="AD65" s="20">
        <v>611.68100000000004</v>
      </c>
      <c r="AE65" s="20">
        <v>541.64700000000005</v>
      </c>
      <c r="AF65" s="20">
        <v>531.02</v>
      </c>
      <c r="AG65" s="20">
        <v>9.8999999999999993E+37</v>
      </c>
      <c r="AH65" s="50">
        <f>IFERROR(AVERAGE(INDEX(AL:AL,IFERROR(MATCH($B65-Annex!$B$4/60,$B:$B),2)):AL65),IF(Data!$B$2="",0,"-"))</f>
        <v>0.86737148008330833</v>
      </c>
      <c r="AI65" s="50">
        <f>IFERROR(AVERAGE(INDEX(AM:AM,IFERROR(MATCH($B65-Annex!$B$4/60,$B:$B),2)):AM65),IF(Data!$B$2="",0,"-"))</f>
        <v>7.7813395414453246E+140</v>
      </c>
      <c r="AJ65" s="50">
        <f>IFERROR(AVERAGE(INDEX(AN:AN,IFERROR(MATCH($B65-Annex!$B$4/60,$B:$B),2)):AN65),IF(Data!$B$2="",0,"-"))</f>
        <v>0.63388493472410867</v>
      </c>
      <c r="AK65" s="50">
        <f>IFERROR(AVERAGE(INDEX(AO:AO,IFERROR(MATCH($B65-Annex!$B$4/60,$B:$B),2)):AO65),IF(Data!$B$2="",0,"-"))</f>
        <v>-1.7242572443794768</v>
      </c>
      <c r="AL65" s="50">
        <f>IFERROR((5.670373*10^-8*(AP65+273.15)^4+((Annex!$B$5+Annex!$B$6)*(AP65-L65)+Annex!$B$7*(AP65-INDEX(AP:AP,IFERROR(MATCH($B65-Annex!$B$9/60,$B:$B),2)))/(60*($B65-INDEX($B:$B,IFERROR(MATCH($B65-Annex!$B$9/60,$B:$B),2)))))/Annex!$B$8)/1000,IF(Data!$B$2="",0,"-"))</f>
        <v>0.98778335536919049</v>
      </c>
      <c r="AM65" s="50">
        <f>IFERROR((5.670373*10^-8*(AQ65+273.15)^4+((Annex!$B$5+Annex!$B$6)*(AQ65-O65)+Annex!$B$7*(AQ65-INDEX(AQ:AQ,IFERROR(MATCH($B65-Annex!$B$9/60,$B:$B),2)))/(60*($B65-INDEX($B:$B,IFERROR(MATCH($B65-Annex!$B$9/60,$B:$B),2)))))/Annex!$B$8)/1000,IF(Data!$B$2="",0,"-"))</f>
        <v>34.007106276276403</v>
      </c>
      <c r="AN65" s="50">
        <f>IFERROR((5.670373*10^-8*(AR65+273.15)^4+((Annex!$B$5+Annex!$B$6)*(AR65-R65)+Annex!$B$7*(AR65-INDEX(AR:AR,IFERROR(MATCH($B65-Annex!$B$9/60,$B:$B),2)))/(60*($B65-INDEX($B:$B,IFERROR(MATCH($B65-Annex!$B$9/60,$B:$B),2)))))/Annex!$B$8)/1000,IF(Data!$B$2="",0,"-"))</f>
        <v>0.69593226833008048</v>
      </c>
      <c r="AO65" s="50">
        <f>IFERROR((5.670373*10^-8*(AS65+273.15)^4+((Annex!$B$5+Annex!$B$6)*(AS65-U65)+Annex!$B$7*(AS65-INDEX(AS:AS,IFERROR(MATCH($B65-Annex!$B$9/60,$B:$B),2)))/(60*($B65-INDEX($B:$B,IFERROR(MATCH($B65-Annex!$B$9/60,$B:$B),2)))))/Annex!$B$8)/1000,IF(Data!$B$2="",0,"-"))</f>
        <v>-39.786315981642758</v>
      </c>
      <c r="AP65" s="20">
        <v>39.58</v>
      </c>
      <c r="AQ65" s="20">
        <v>74.507999999999996</v>
      </c>
      <c r="AR65" s="20">
        <v>29.454999999999998</v>
      </c>
      <c r="AS65" s="20">
        <v>222.28299999999999</v>
      </c>
      <c r="AT65" s="20">
        <v>19.529</v>
      </c>
      <c r="AU65" s="20">
        <v>21.481000000000002</v>
      </c>
      <c r="AV65" s="20">
        <v>20.734999999999999</v>
      </c>
      <c r="AW65" s="50">
        <f>IFERROR(AVERAGE(INDEX(BC:BC,IFERROR(MATCH($B65-Annex!$B$4/60,$B:$B),2)):BC65),IF(Data!$B$2="",0,"-"))</f>
        <v>4.084403135322713</v>
      </c>
      <c r="AX65" s="50">
        <f>IFERROR(AVERAGE(INDEX(BD:BD,IFERROR(MATCH($B65-Annex!$B$4/60,$B:$B),2)):BD65),IF(Data!$B$2="",0,"-"))</f>
        <v>55.068190096072733</v>
      </c>
      <c r="AY65" s="50">
        <f>IFERROR(AVERAGE(INDEX(BE:BE,IFERROR(MATCH($B65-Annex!$B$4/60,$B:$B),2)):BE65),IF(Data!$B$2="",0,"-"))</f>
        <v>1.557967638223122</v>
      </c>
      <c r="AZ65" s="50">
        <f>IFERROR(AVERAGE(INDEX(BF:BF,IFERROR(MATCH($B65-Annex!$B$4/60,$B:$B),2)):BF65),IF(Data!$B$2="",0,"-"))</f>
        <v>4.0237908186879325</v>
      </c>
      <c r="BA65" s="50">
        <f>IFERROR(AVERAGE(INDEX(BG:BG,IFERROR(MATCH($B65-Annex!$B$4/60,$B:$B),2)):BG65),IF(Data!$B$2="",0,"-"))</f>
        <v>0.87093610455549864</v>
      </c>
      <c r="BB65" s="50">
        <f>IFERROR(AVERAGE(INDEX(BH:BH,IFERROR(MATCH($B65-Annex!$B$4/60,$B:$B),2)):BH65),IF(Data!$B$2="",0,"-"))</f>
        <v>0.88357071273146714</v>
      </c>
      <c r="BC65" s="50">
        <f>IFERROR((5.670373*10^-8*(BI65+273.15)^4+((Annex!$B$5+Annex!$B$6)*(BI65-L65)+Annex!$B$7*(BI65-INDEX(BI:BI,IFERROR(MATCH($B65-Annex!$B$9/60,$B:$B),2)))/(60*($B65-INDEX($B:$B,IFERROR(MATCH($B65-Annex!$B$9/60,$B:$B),2)))))/Annex!$B$8)/1000,IF(Data!$B$2="",0,"-"))</f>
        <v>4.6035224462993858</v>
      </c>
      <c r="BD65" s="50">
        <f>IFERROR((5.670373*10^-8*(BJ65+273.15)^4+((Annex!$B$5+Annex!$B$6)*(BJ65-O65)+Annex!$B$7*(BJ65-INDEX(BJ:BJ,IFERROR(MATCH($B65-Annex!$B$9/60,$B:$B),2)))/(60*($B65-INDEX($B:$B,IFERROR(MATCH($B65-Annex!$B$9/60,$B:$B),2)))))/Annex!$B$8)/1000,IF(Data!$B$2="",0,"-"))</f>
        <v>-44.350907337971258</v>
      </c>
      <c r="BE65" s="50">
        <f>IFERROR((5.670373*10^-8*(BK65+273.15)^4+((Annex!$B$5+Annex!$B$6)*(BK65-R65)+Annex!$B$7*(BK65-INDEX(BK:BK,IFERROR(MATCH($B65-Annex!$B$9/60,$B:$B),2)))/(60*($B65-INDEX($B:$B,IFERROR(MATCH($B65-Annex!$B$9/60,$B:$B),2)))))/Annex!$B$8)/1000,IF(Data!$B$2="",0,"-"))</f>
        <v>1.736351006828885</v>
      </c>
      <c r="BF65" s="50">
        <f>IFERROR((5.670373*10^-8*(BL65+273.15)^4+((Annex!$B$5+Annex!$B$6)*(BL65-U65)+Annex!$B$7*(BL65-INDEX(BL:BL,IFERROR(MATCH($B65-Annex!$B$9/60,$B:$B),2)))/(60*($B65-INDEX($B:$B,IFERROR(MATCH($B65-Annex!$B$9/60,$B:$B),2)))))/Annex!$B$8)/1000,IF(Data!$B$2="",0,"-"))</f>
        <v>82.572226932895745</v>
      </c>
      <c r="BG65" s="50">
        <f>IFERROR((5.670373*10^-8*(BM65+273.15)^4+((Annex!$B$5+Annex!$B$6)*(BM65-X65)+Annex!$B$7*(BM65-INDEX(BM:BM,IFERROR(MATCH($B65-Annex!$B$9/60,$B:$B),2)))/(60*($B65-INDEX($B:$B,IFERROR(MATCH($B65-Annex!$B$9/60,$B:$B),2)))))/Annex!$B$8)/1000,IF(Data!$B$2="",0,"-"))</f>
        <v>0.97977952039966343</v>
      </c>
      <c r="BH65" s="50">
        <f>IFERROR((5.670373*10^-8*(BN65+273.15)^4+((Annex!$B$5+Annex!$B$6)*(BN65-AA65)+Annex!$B$7*(BN65-INDEX(BN:BN,IFERROR(MATCH($B65-Annex!$B$9/60,$B:$B),2)))/(60*($B65-INDEX($B:$B,IFERROR(MATCH($B65-Annex!$B$9/60,$B:$B),2)))))/Annex!$B$8)/1000,IF(Data!$B$2="",0,"-"))</f>
        <v>1.01883303330967</v>
      </c>
      <c r="BI65" s="20">
        <v>83.53</v>
      </c>
      <c r="BJ65" s="20">
        <v>297.375</v>
      </c>
      <c r="BK65" s="20">
        <v>41.158999999999999</v>
      </c>
      <c r="BL65" s="20">
        <v>125.13500000000001</v>
      </c>
      <c r="BM65" s="20">
        <v>27.84</v>
      </c>
      <c r="BN65" s="20">
        <v>29.155999999999999</v>
      </c>
    </row>
    <row r="66" spans="1:66" x14ac:dyDescent="0.3">
      <c r="A66" s="5">
        <v>65</v>
      </c>
      <c r="B66" s="19">
        <v>5.4103333409875631</v>
      </c>
      <c r="C66" s="20">
        <v>163.63646700000001</v>
      </c>
      <c r="D66" s="20">
        <v>165.076977</v>
      </c>
      <c r="E66" s="20">
        <v>213.811713</v>
      </c>
      <c r="F66" s="49">
        <f>IFERROR(SUM(C66:E66),IF(Data!$B$2="",0,"-"))</f>
        <v>542.52515700000004</v>
      </c>
      <c r="G66" s="50">
        <f>IFERROR(F66-Annex!$B$10,IF(Data!$B$2="",0,"-"))</f>
        <v>115.91715700000003</v>
      </c>
      <c r="H66" s="50">
        <f>IFERROR(AVERAGE(INDEX(G:G,IFERROR(MATCH($B66-Annex!$B$12/60,$B:$B),2)):G66),IF(Data!$B$2="",0,"-"))</f>
        <v>115.82235810000002</v>
      </c>
      <c r="I66" s="50">
        <f>IFERROR(-14000*(G66-INDEX(G:G,IFERROR(MATCH($B66-Annex!$B$11/60,$B:$B),2)))/(60*($B66-INDEX($B:$B,IFERROR(MATCH($B66-Annex!$B$11/60,$B:$B),2)))),IF(Data!$B$2="",0,"-"))</f>
        <v>-55.407254424827308</v>
      </c>
      <c r="J66" s="50">
        <f>IFERROR(-14000*(H66-INDEX(H:H,IFERROR(MATCH($B66-Annex!$B$13/60,$B:$B),2)))/(60*($B66-INDEX($B:$B,IFERROR(MATCH($B66-Annex!$B$13/60,$B:$B),2)))),IF(Data!$B$2="",0,"-"))</f>
        <v>-39.85590888506826</v>
      </c>
      <c r="K66" s="20">
        <v>1.4006119699999999</v>
      </c>
      <c r="L66" s="20">
        <v>81.650000000000006</v>
      </c>
      <c r="M66" s="20">
        <v>9.8999999999999993E+37</v>
      </c>
      <c r="N66" s="20">
        <v>269.37099999999998</v>
      </c>
      <c r="O66" s="20">
        <v>147.5</v>
      </c>
      <c r="P66" s="20">
        <v>1111.365</v>
      </c>
      <c r="Q66" s="20">
        <v>103.896</v>
      </c>
      <c r="R66" s="20">
        <v>45.997999999999998</v>
      </c>
      <c r="S66" s="20">
        <v>801.27800000000002</v>
      </c>
      <c r="T66" s="20">
        <v>70.558000000000007</v>
      </c>
      <c r="U66" s="20">
        <v>353.80700000000002</v>
      </c>
      <c r="V66" s="20">
        <v>9.8999999999999993E+37</v>
      </c>
      <c r="W66" s="20">
        <v>60.194000000000003</v>
      </c>
      <c r="X66" s="20">
        <v>28.611999999999998</v>
      </c>
      <c r="Y66" s="20">
        <v>1110.9490000000001</v>
      </c>
      <c r="Z66" s="20">
        <v>54.969000000000001</v>
      </c>
      <c r="AA66" s="20">
        <v>31.666</v>
      </c>
      <c r="AB66" s="20">
        <v>9.8999999999999993E+37</v>
      </c>
      <c r="AC66" s="20">
        <v>43.76</v>
      </c>
      <c r="AD66" s="20">
        <v>565.83000000000004</v>
      </c>
      <c r="AE66" s="20">
        <v>781.97799999999995</v>
      </c>
      <c r="AF66" s="20">
        <v>750.33900000000006</v>
      </c>
      <c r="AG66" s="20">
        <v>9.8999999999999993E+37</v>
      </c>
      <c r="AH66" s="50">
        <f>IFERROR(AVERAGE(INDEX(AL:AL,IFERROR(MATCH($B66-Annex!$B$4/60,$B:$B),2)):AL66),IF(Data!$B$2="",0,"-"))</f>
        <v>0.88169304703462648</v>
      </c>
      <c r="AI66" s="50">
        <f>IFERROR(AVERAGE(INDEX(AM:AM,IFERROR(MATCH($B66-Annex!$B$4/60,$B:$B),2)):AM66),IF(Data!$B$2="",0,"-"))</f>
        <v>7.7813395414453246E+140</v>
      </c>
      <c r="AJ66" s="50">
        <f>IFERROR(AVERAGE(INDEX(AN:AN,IFERROR(MATCH($B66-Annex!$B$4/60,$B:$B),2)):AN66),IF(Data!$B$2="",0,"-"))</f>
        <v>0.63700602074916701</v>
      </c>
      <c r="AK66" s="50">
        <f>IFERROR(AVERAGE(INDEX(AO:AO,IFERROR(MATCH($B66-Annex!$B$4/60,$B:$B),2)):AO66),IF(Data!$B$2="",0,"-"))</f>
        <v>-7.6593267060884509</v>
      </c>
      <c r="AL66" s="50">
        <f>IFERROR((5.670373*10^-8*(AP66+273.15)^4+((Annex!$B$5+Annex!$B$6)*(AP66-L66)+Annex!$B$7*(AP66-INDEX(AP:AP,IFERROR(MATCH($B66-Annex!$B$9/60,$B:$B),2)))/(60*($B66-INDEX($B:$B,IFERROR(MATCH($B66-Annex!$B$9/60,$B:$B),2)))))/Annex!$B$8)/1000,IF(Data!$B$2="",0,"-"))</f>
        <v>0.94277010648160464</v>
      </c>
      <c r="AM66" s="50">
        <f>IFERROR((5.670373*10^-8*(AQ66+273.15)^4+((Annex!$B$5+Annex!$B$6)*(AQ66-O66)+Annex!$B$7*(AQ66-INDEX(AQ:AQ,IFERROR(MATCH($B66-Annex!$B$9/60,$B:$B),2)))/(60*($B66-INDEX($B:$B,IFERROR(MATCH($B66-Annex!$B$9/60,$B:$B),2)))))/Annex!$B$8)/1000,IF(Data!$B$2="",0,"-"))</f>
        <v>-5.1613701769151648E+37</v>
      </c>
      <c r="AN66" s="50">
        <f>IFERROR((5.670373*10^-8*(AR66+273.15)^4+((Annex!$B$5+Annex!$B$6)*(AR66-R66)+Annex!$B$7*(AR66-INDEX(AR:AR,IFERROR(MATCH($B66-Annex!$B$9/60,$B:$B),2)))/(60*($B66-INDEX($B:$B,IFERROR(MATCH($B66-Annex!$B$9/60,$B:$B),2)))))/Annex!$B$8)/1000,IF(Data!$B$2="",0,"-"))</f>
        <v>0.65701493589577209</v>
      </c>
      <c r="AO66" s="50">
        <f>IFERROR((5.670373*10^-8*(AS66+273.15)^4+((Annex!$B$5+Annex!$B$6)*(AS66-U66)+Annex!$B$7*(AS66-INDEX(AS:AS,IFERROR(MATCH($B66-Annex!$B$9/60,$B:$B),2)))/(60*($B66-INDEX($B:$B,IFERROR(MATCH($B66-Annex!$B$9/60,$B:$B),2)))))/Annex!$B$8)/1000,IF(Data!$B$2="",0,"-"))</f>
        <v>12.603494434269512</v>
      </c>
      <c r="AP66" s="20">
        <v>40.793999999999997</v>
      </c>
      <c r="AQ66" s="20">
        <v>116.429</v>
      </c>
      <c r="AR66" s="20">
        <v>29.928999999999998</v>
      </c>
      <c r="AS66" s="20">
        <v>227.179</v>
      </c>
      <c r="AT66" s="20">
        <v>19.492999999999999</v>
      </c>
      <c r="AU66" s="20">
        <v>21.445</v>
      </c>
      <c r="AV66" s="20">
        <v>20.753</v>
      </c>
      <c r="AW66" s="50">
        <f>IFERROR(AVERAGE(INDEX(BC:BC,IFERROR(MATCH($B66-Annex!$B$4/60,$B:$B),2)):BC66),IF(Data!$B$2="",0,"-"))</f>
        <v>4.2496776177066344</v>
      </c>
      <c r="AX66" s="50">
        <f>IFERROR(AVERAGE(INDEX(BD:BD,IFERROR(MATCH($B66-Annex!$B$4/60,$B:$B),2)):BD66),IF(Data!$B$2="",0,"-"))</f>
        <v>22.92990339538785</v>
      </c>
      <c r="AY66" s="50">
        <f>IFERROR(AVERAGE(INDEX(BE:BE,IFERROR(MATCH($B66-Annex!$B$4/60,$B:$B),2)):BE66),IF(Data!$B$2="",0,"-"))</f>
        <v>1.6094580805612355</v>
      </c>
      <c r="AZ66" s="50">
        <f>IFERROR(AVERAGE(INDEX(BF:BF,IFERROR(MATCH($B66-Annex!$B$4/60,$B:$B),2)):BF66),IF(Data!$B$2="",0,"-"))</f>
        <v>3.9791551776343179</v>
      </c>
      <c r="BA66" s="50">
        <f>IFERROR(AVERAGE(INDEX(BG:BG,IFERROR(MATCH($B66-Annex!$B$4/60,$B:$B),2)):BG66),IF(Data!$B$2="",0,"-"))</f>
        <v>0.88789899375405634</v>
      </c>
      <c r="BB66" s="50">
        <f>IFERROR(AVERAGE(INDEX(BH:BH,IFERROR(MATCH($B66-Annex!$B$4/60,$B:$B),2)):BH66),IF(Data!$B$2="",0,"-"))</f>
        <v>0.91484898144893001</v>
      </c>
      <c r="BC66" s="50">
        <f>IFERROR((5.670373*10^-8*(BI66+273.15)^4+((Annex!$B$5+Annex!$B$6)*(BI66-L66)+Annex!$B$7*(BI66-INDEX(BI:BI,IFERROR(MATCH($B66-Annex!$B$9/60,$B:$B),2)))/(60*($B66-INDEX($B:$B,IFERROR(MATCH($B66-Annex!$B$9/60,$B:$B),2)))))/Annex!$B$8)/1000,IF(Data!$B$2="",0,"-"))</f>
        <v>4.7402483838562226</v>
      </c>
      <c r="BD66" s="50">
        <f>IFERROR((5.670373*10^-8*(BJ66+273.15)^4+((Annex!$B$5+Annex!$B$6)*(BJ66-O66)+Annex!$B$7*(BJ66-INDEX(BJ:BJ,IFERROR(MATCH($B66-Annex!$B$9/60,$B:$B),2)))/(60*($B66-INDEX($B:$B,IFERROR(MATCH($B66-Annex!$B$9/60,$B:$B),2)))))/Annex!$B$8)/1000,IF(Data!$B$2="",0,"-"))</f>
        <v>-34.213897975592594</v>
      </c>
      <c r="BE66" s="50">
        <f>IFERROR((5.670373*10^-8*(BK66+273.15)^4+((Annex!$B$5+Annex!$B$6)*(BK66-R66)+Annex!$B$7*(BK66-INDEX(BK:BK,IFERROR(MATCH($B66-Annex!$B$9/60,$B:$B),2)))/(60*($B66-INDEX($B:$B,IFERROR(MATCH($B66-Annex!$B$9/60,$B:$B),2)))))/Annex!$B$8)/1000,IF(Data!$B$2="",0,"-"))</f>
        <v>1.7739073743318905</v>
      </c>
      <c r="BF66" s="50">
        <f>IFERROR((5.670373*10^-8*(BL66+273.15)^4+((Annex!$B$5+Annex!$B$6)*(BL66-U66)+Annex!$B$7*(BL66-INDEX(BL:BL,IFERROR(MATCH($B66-Annex!$B$9/60,$B:$B),2)))/(60*($B66-INDEX($B:$B,IFERROR(MATCH($B66-Annex!$B$9/60,$B:$B),2)))))/Annex!$B$8)/1000,IF(Data!$B$2="",0,"-"))</f>
        <v>2.029341568371553</v>
      </c>
      <c r="BG66" s="50">
        <f>IFERROR((5.670373*10^-8*(BM66+273.15)^4+((Annex!$B$5+Annex!$B$6)*(BM66-X66)+Annex!$B$7*(BM66-INDEX(BM:BM,IFERROR(MATCH($B66-Annex!$B$9/60,$B:$B),2)))/(60*($B66-INDEX($B:$B,IFERROR(MATCH($B66-Annex!$B$9/60,$B:$B),2)))))/Annex!$B$8)/1000,IF(Data!$B$2="",0,"-"))</f>
        <v>0.94547762549449299</v>
      </c>
      <c r="BH66" s="50">
        <f>IFERROR((5.670373*10^-8*(BN66+273.15)^4+((Annex!$B$5+Annex!$B$6)*(BN66-AA66)+Annex!$B$7*(BN66-INDEX(BN:BN,IFERROR(MATCH($B66-Annex!$B$9/60,$B:$B),2)))/(60*($B66-INDEX($B:$B,IFERROR(MATCH($B66-Annex!$B$9/60,$B:$B),2)))))/Annex!$B$8)/1000,IF(Data!$B$2="",0,"-"))</f>
        <v>0.98862993983927272</v>
      </c>
      <c r="BI66" s="20">
        <v>87.070999999999998</v>
      </c>
      <c r="BJ66" s="20">
        <v>393.99299999999999</v>
      </c>
      <c r="BK66" s="20">
        <v>42.372999999999998</v>
      </c>
      <c r="BL66" s="20">
        <v>229.929</v>
      </c>
      <c r="BM66" s="20">
        <v>28.279</v>
      </c>
      <c r="BN66" s="20">
        <v>29.613</v>
      </c>
    </row>
    <row r="67" spans="1:66" x14ac:dyDescent="0.3">
      <c r="A67" s="5">
        <v>66</v>
      </c>
      <c r="B67" s="19">
        <v>5.4941666743252426</v>
      </c>
      <c r="C67" s="20">
        <v>163.60310899999999</v>
      </c>
      <c r="D67" s="20">
        <v>165.093265</v>
      </c>
      <c r="E67" s="20">
        <v>213.777489</v>
      </c>
      <c r="F67" s="49">
        <f>IFERROR(SUM(C67:E67),IF(Data!$B$2="",0,"-"))</f>
        <v>542.47386299999994</v>
      </c>
      <c r="G67" s="50">
        <f>IFERROR(F67-Annex!$B$10,IF(Data!$B$2="",0,"-"))</f>
        <v>115.86586299999993</v>
      </c>
      <c r="H67" s="50">
        <f>IFERROR(AVERAGE(INDEX(G:G,IFERROR(MATCH($B67-Annex!$B$12/60,$B:$B),2)):G67),IF(Data!$B$2="",0,"-"))</f>
        <v>115.8321997</v>
      </c>
      <c r="I67" s="50">
        <f>IFERROR(-14000*(G67-INDEX(G:G,IFERROR(MATCH($B67-Annex!$B$11/60,$B:$B),2)))/(60*($B67-INDEX($B:$B,IFERROR(MATCH($B67-Annex!$B$11/60,$B:$B),2)))),IF(Data!$B$2="",0,"-"))</f>
        <v>-14.259638814996645</v>
      </c>
      <c r="J67" s="50">
        <f>IFERROR(-14000*(H67-INDEX(H:H,IFERROR(MATCH($B67-Annex!$B$13/60,$B:$B),2)))/(60*($B67-INDEX($B:$B,IFERROR(MATCH($B67-Annex!$B$13/60,$B:$B),2)))),IF(Data!$B$2="",0,"-"))</f>
        <v>-35.868746420130556</v>
      </c>
      <c r="K67" s="20">
        <v>1.4418369799999999</v>
      </c>
      <c r="L67" s="20">
        <v>83.734999999999999</v>
      </c>
      <c r="M67" s="20">
        <v>9.8999999999999993E+37</v>
      </c>
      <c r="N67" s="20">
        <v>284.20100000000002</v>
      </c>
      <c r="O67" s="20">
        <v>268.60899999999998</v>
      </c>
      <c r="P67" s="20">
        <v>352.654</v>
      </c>
      <c r="Q67" s="20">
        <v>109.273</v>
      </c>
      <c r="R67" s="20">
        <v>46.31</v>
      </c>
      <c r="S67" s="20">
        <v>1206.8009999999999</v>
      </c>
      <c r="T67" s="20">
        <v>72.662000000000006</v>
      </c>
      <c r="U67" s="20">
        <v>314.339</v>
      </c>
      <c r="V67" s="20">
        <v>9.8999999999999993E+37</v>
      </c>
      <c r="W67" s="20">
        <v>61.786000000000001</v>
      </c>
      <c r="X67" s="20">
        <v>29.385000000000002</v>
      </c>
      <c r="Y67" s="20">
        <v>1151.5119999999999</v>
      </c>
      <c r="Z67" s="20">
        <v>56.447000000000003</v>
      </c>
      <c r="AA67" s="20">
        <v>32.368000000000002</v>
      </c>
      <c r="AB67" s="20">
        <v>1.135</v>
      </c>
      <c r="AC67" s="20">
        <v>44.819000000000003</v>
      </c>
      <c r="AD67" s="20">
        <v>-4.9669999999999996</v>
      </c>
      <c r="AE67" s="20">
        <v>968.78700000000003</v>
      </c>
      <c r="AF67" s="20">
        <v>1105.8810000000001</v>
      </c>
      <c r="AG67" s="20">
        <v>9.8999999999999993E+37</v>
      </c>
      <c r="AH67" s="50">
        <f>IFERROR(AVERAGE(INDEX(AL:AL,IFERROR(MATCH($B67-Annex!$B$4/60,$B:$B),2)):AL67),IF(Data!$B$2="",0,"-"))</f>
        <v>0.9062173737991025</v>
      </c>
      <c r="AI67" s="50">
        <f>IFERROR(AVERAGE(INDEX(AM:AM,IFERROR(MATCH($B67-Annex!$B$4/60,$B:$B),2)):AM67),IF(Data!$B$2="",0,"-"))</f>
        <v>7.7813395414453246E+140</v>
      </c>
      <c r="AJ67" s="50">
        <f>IFERROR(AVERAGE(INDEX(AN:AN,IFERROR(MATCH($B67-Annex!$B$4/60,$B:$B),2)):AN67),IF(Data!$B$2="",0,"-"))</f>
        <v>0.64136660365148324</v>
      </c>
      <c r="AK67" s="50">
        <f>IFERROR(AVERAGE(INDEX(AO:AO,IFERROR(MATCH($B67-Annex!$B$4/60,$B:$B),2)):AO67),IF(Data!$B$2="",0,"-"))</f>
        <v>-10.153820382992857</v>
      </c>
      <c r="AL67" s="50">
        <f>IFERROR((5.670373*10^-8*(AP67+273.15)^4+((Annex!$B$5+Annex!$B$6)*(AP67-L67)+Annex!$B$7*(AP67-INDEX(AP:AP,IFERROR(MATCH($B67-Annex!$B$9/60,$B:$B),2)))/(60*($B67-INDEX($B:$B,IFERROR(MATCH($B67-Annex!$B$9/60,$B:$B),2)))))/Annex!$B$8)/1000,IF(Data!$B$2="",0,"-"))</f>
        <v>0.93692713169392228</v>
      </c>
      <c r="AM67" s="50">
        <f>IFERROR((5.670373*10^-8*(AQ67+273.15)^4+((Annex!$B$5+Annex!$B$6)*(AQ67-O67)+Annex!$B$7*(AQ67-INDEX(AQ:AQ,IFERROR(MATCH($B67-Annex!$B$9/60,$B:$B),2)))/(60*($B67-INDEX($B:$B,IFERROR(MATCH($B67-Annex!$B$9/60,$B:$B),2)))))/Annex!$B$8)/1000,IF(Data!$B$2="",0,"-"))</f>
        <v>-62.574904821421391</v>
      </c>
      <c r="AN67" s="50">
        <f>IFERROR((5.670373*10^-8*(AR67+273.15)^4+((Annex!$B$5+Annex!$B$6)*(AR67-R67)+Annex!$B$7*(AR67-INDEX(AR:AR,IFERROR(MATCH($B67-Annex!$B$9/60,$B:$B),2)))/(60*($B67-INDEX($B:$B,IFERROR(MATCH($B67-Annex!$B$9/60,$B:$B),2)))))/Annex!$B$8)/1000,IF(Data!$B$2="",0,"-"))</f>
        <v>0.64742892953441555</v>
      </c>
      <c r="AO67" s="50">
        <f>IFERROR((5.670373*10^-8*(AS67+273.15)^4+((Annex!$B$5+Annex!$B$6)*(AS67-U67)+Annex!$B$7*(AS67-INDEX(AS:AS,IFERROR(MATCH($B67-Annex!$B$9/60,$B:$B),2)))/(60*($B67-INDEX($B:$B,IFERROR(MATCH($B67-Annex!$B$9/60,$B:$B),2)))))/Annex!$B$8)/1000,IF(Data!$B$2="",0,"-"))</f>
        <v>88.507359833912489</v>
      </c>
      <c r="AP67" s="20">
        <v>42.094999999999999</v>
      </c>
      <c r="AQ67" s="20">
        <v>-32.664999999999999</v>
      </c>
      <c r="AR67" s="20">
        <v>30.454999999999998</v>
      </c>
      <c r="AS67" s="20">
        <v>370.64</v>
      </c>
      <c r="AT67" s="20">
        <v>19.475999999999999</v>
      </c>
      <c r="AU67" s="20">
        <v>21.515999999999998</v>
      </c>
      <c r="AV67" s="20">
        <v>20.718</v>
      </c>
      <c r="AW67" s="50">
        <f>IFERROR(AVERAGE(INDEX(BC:BC,IFERROR(MATCH($B67-Annex!$B$4/60,$B:$B),2)):BC67),IF(Data!$B$2="",0,"-"))</f>
        <v>4.4165487860030286</v>
      </c>
      <c r="AX67" s="50">
        <f>IFERROR(AVERAGE(INDEX(BD:BD,IFERROR(MATCH($B67-Annex!$B$4/60,$B:$B),2)):BD67),IF(Data!$B$2="",0,"-"))</f>
        <v>16.873572270104749</v>
      </c>
      <c r="AY67" s="50">
        <f>IFERROR(AVERAGE(INDEX(BE:BE,IFERROR(MATCH($B67-Annex!$B$4/60,$B:$B),2)):BE67),IF(Data!$B$2="",0,"-"))</f>
        <v>1.6565710500183037</v>
      </c>
      <c r="AZ67" s="50">
        <f>IFERROR(AVERAGE(INDEX(BF:BF,IFERROR(MATCH($B67-Annex!$B$4/60,$B:$B),2)):BF67),IF(Data!$B$2="",0,"-"))</f>
        <v>1.4581096406112794E-2</v>
      </c>
      <c r="BA67" s="50">
        <f>IFERROR(AVERAGE(INDEX(BG:BG,IFERROR(MATCH($B67-Annex!$B$4/60,$B:$B),2)):BG67),IF(Data!$B$2="",0,"-"))</f>
        <v>0.9077318746485864</v>
      </c>
      <c r="BB67" s="50">
        <f>IFERROR(AVERAGE(INDEX(BH:BH,IFERROR(MATCH($B67-Annex!$B$4/60,$B:$B),2)):BH67),IF(Data!$B$2="",0,"-"))</f>
        <v>0.93328823769668912</v>
      </c>
      <c r="BC67" s="50">
        <f>IFERROR((5.670373*10^-8*(BI67+273.15)^4+((Annex!$B$5+Annex!$B$6)*(BI67-L67)+Annex!$B$7*(BI67-INDEX(BI:BI,IFERROR(MATCH($B67-Annex!$B$9/60,$B:$B),2)))/(60*($B67-INDEX($B:$B,IFERROR(MATCH($B67-Annex!$B$9/60,$B:$B),2)))))/Annex!$B$8)/1000,IF(Data!$B$2="",0,"-"))</f>
        <v>4.8888141788315336</v>
      </c>
      <c r="BD67" s="50">
        <f>IFERROR((5.670373*10^-8*(BJ67+273.15)^4+((Annex!$B$5+Annex!$B$6)*(BJ67-O67)+Annex!$B$7*(BJ67-INDEX(BJ:BJ,IFERROR(MATCH($B67-Annex!$B$9/60,$B:$B),2)))/(60*($B67-INDEX($B:$B,IFERROR(MATCH($B67-Annex!$B$9/60,$B:$B),2)))))/Annex!$B$8)/1000,IF(Data!$B$2="",0,"-"))</f>
        <v>-9.6693718126461601</v>
      </c>
      <c r="BE67" s="50">
        <f>IFERROR((5.670373*10^-8*(BK67+273.15)^4+((Annex!$B$5+Annex!$B$6)*(BK67-R67)+Annex!$B$7*(BK67-INDEX(BK:BK,IFERROR(MATCH($B67-Annex!$B$9/60,$B:$B),2)))/(60*($B67-INDEX($B:$B,IFERROR(MATCH($B67-Annex!$B$9/60,$B:$B),2)))))/Annex!$B$8)/1000,IF(Data!$B$2="",0,"-"))</f>
        <v>1.7971126843654495</v>
      </c>
      <c r="BF67" s="50">
        <f>IFERROR((5.670373*10^-8*(BL67+273.15)^4+((Annex!$B$5+Annex!$B$6)*(BL67-U67)+Annex!$B$7*(BL67-INDEX(BL:BL,IFERROR(MATCH($B67-Annex!$B$9/60,$B:$B),2)))/(60*($B67-INDEX($B:$B,IFERROR(MATCH($B67-Annex!$B$9/60,$B:$B),2)))))/Annex!$B$8)/1000,IF(Data!$B$2="",0,"-"))</f>
        <v>-26.749381088937383</v>
      </c>
      <c r="BG67" s="50">
        <f>IFERROR((5.670373*10^-8*(BM67+273.15)^4+((Annex!$B$5+Annex!$B$6)*(BM67-X67)+Annex!$B$7*(BM67-INDEX(BM:BM,IFERROR(MATCH($B67-Annex!$B$9/60,$B:$B),2)))/(60*($B67-INDEX($B:$B,IFERROR(MATCH($B67-Annex!$B$9/60,$B:$B),2)))))/Annex!$B$8)/1000,IF(Data!$B$2="",0,"-"))</f>
        <v>0.96244464683123376</v>
      </c>
      <c r="BH67" s="50">
        <f>IFERROR((5.670373*10^-8*(BN67+273.15)^4+((Annex!$B$5+Annex!$B$6)*(BN67-AA67)+Annex!$B$7*(BN67-INDEX(BN:BN,IFERROR(MATCH($B67-Annex!$B$9/60,$B:$B),2)))/(60*($B67-INDEX($B:$B,IFERROR(MATCH($B67-Annex!$B$9/60,$B:$B),2)))))/Annex!$B$8)/1000,IF(Data!$B$2="",0,"-"))</f>
        <v>0.95305256455198784</v>
      </c>
      <c r="BI67" s="20">
        <v>90.686999999999998</v>
      </c>
      <c r="BJ67" s="20">
        <v>269.423</v>
      </c>
      <c r="BK67" s="20">
        <v>43.622</v>
      </c>
      <c r="BL67" s="20">
        <v>82.197000000000003</v>
      </c>
      <c r="BM67" s="20">
        <v>28.805</v>
      </c>
      <c r="BN67" s="20">
        <v>30.157</v>
      </c>
    </row>
    <row r="68" spans="1:66" x14ac:dyDescent="0.3">
      <c r="A68" s="5">
        <v>67</v>
      </c>
      <c r="B68" s="19">
        <v>5.5778333335183561</v>
      </c>
      <c r="C68" s="20">
        <v>163.632397</v>
      </c>
      <c r="D68" s="20">
        <v>164.98657600000001</v>
      </c>
      <c r="E68" s="20">
        <v>213.76608400000001</v>
      </c>
      <c r="F68" s="49">
        <f>IFERROR(SUM(C68:E68),IF(Data!$B$2="",0,"-"))</f>
        <v>542.38505699999996</v>
      </c>
      <c r="G68" s="50">
        <f>IFERROR(F68-Annex!$B$10,IF(Data!$B$2="",0,"-"))</f>
        <v>115.77705699999996</v>
      </c>
      <c r="H68" s="50">
        <f>IFERROR(AVERAGE(INDEX(G:G,IFERROR(MATCH($B68-Annex!$B$12/60,$B:$B),2)):G68),IF(Data!$B$2="",0,"-"))</f>
        <v>115.82648290000002</v>
      </c>
      <c r="I68" s="50">
        <f>IFERROR(-14000*(G68-INDEX(G:G,IFERROR(MATCH($B68-Annex!$B$11/60,$B:$B),2)))/(60*($B68-INDEX($B:$B,IFERROR(MATCH($B68-Annex!$B$11/60,$B:$B),2)))),IF(Data!$B$2="",0,"-"))</f>
        <v>-4.6031890889210034</v>
      </c>
      <c r="J68" s="50">
        <f>IFERROR(-14000*(H68-INDEX(H:H,IFERROR(MATCH($B68-Annex!$B$13/60,$B:$B),2)))/(60*($B68-INDEX($B:$B,IFERROR(MATCH($B68-Annex!$B$13/60,$B:$B),2)))),IF(Data!$B$2="",0,"-"))</f>
        <v>-30.503844935923937</v>
      </c>
      <c r="K68" s="20">
        <v>1.4418369799999999</v>
      </c>
      <c r="L68" s="20">
        <v>85.930999999999997</v>
      </c>
      <c r="M68" s="20">
        <v>9.8999999999999993E+37</v>
      </c>
      <c r="N68" s="20">
        <v>296.16500000000002</v>
      </c>
      <c r="O68" s="20">
        <v>347.91</v>
      </c>
      <c r="P68" s="20">
        <v>102.69799999999999</v>
      </c>
      <c r="Q68" s="20">
        <v>115.65600000000001</v>
      </c>
      <c r="R68" s="20">
        <v>49.064999999999998</v>
      </c>
      <c r="S68" s="20">
        <v>1200.75</v>
      </c>
      <c r="T68" s="20">
        <v>75.096000000000004</v>
      </c>
      <c r="U68" s="20">
        <v>416.39100000000002</v>
      </c>
      <c r="V68" s="20">
        <v>9.8999999999999993E+37</v>
      </c>
      <c r="W68" s="20">
        <v>63.674999999999997</v>
      </c>
      <c r="X68" s="20">
        <v>29.672999999999998</v>
      </c>
      <c r="Y68" s="20">
        <v>713.90099999999995</v>
      </c>
      <c r="Z68" s="20">
        <v>58.070999999999998</v>
      </c>
      <c r="AA68" s="20">
        <v>32.866999999999997</v>
      </c>
      <c r="AB68" s="20">
        <v>535.03200000000004</v>
      </c>
      <c r="AC68" s="20">
        <v>46.040999999999997</v>
      </c>
      <c r="AD68" s="20">
        <v>9.8999999999999993E+37</v>
      </c>
      <c r="AE68" s="20">
        <v>567.673</v>
      </c>
      <c r="AF68" s="20">
        <v>1174.461</v>
      </c>
      <c r="AG68" s="20">
        <v>177.44200000000001</v>
      </c>
      <c r="AH68" s="50">
        <f>IFERROR(AVERAGE(INDEX(AL:AL,IFERROR(MATCH($B68-Annex!$B$4/60,$B:$B),2)):AL68),IF(Data!$B$2="",0,"-"))</f>
        <v>0.93522581325583698</v>
      </c>
      <c r="AI68" s="50">
        <f>IFERROR(AVERAGE(INDEX(AM:AM,IFERROR(MATCH($B68-Annex!$B$4/60,$B:$B),2)):AM68),IF(Data!$B$2="",0,"-"))</f>
        <v>7.7813395414453246E+140</v>
      </c>
      <c r="AJ68" s="50">
        <f>IFERROR(AVERAGE(INDEX(AN:AN,IFERROR(MATCH($B68-Annex!$B$4/60,$B:$B),2)):AN68),IF(Data!$B$2="",0,"-"))</f>
        <v>0.64647475267310328</v>
      </c>
      <c r="AK68" s="50">
        <f>IFERROR(AVERAGE(INDEX(AO:AO,IFERROR(MATCH($B68-Annex!$B$4/60,$B:$B),2)):AO68),IF(Data!$B$2="",0,"-"))</f>
        <v>-5.0258962336404336</v>
      </c>
      <c r="AL68" s="50">
        <f>IFERROR((5.670373*10^-8*(AP68+273.15)^4+((Annex!$B$5+Annex!$B$6)*(AP68-L68)+Annex!$B$7*(AP68-INDEX(AP:AP,IFERROR(MATCH($B68-Annex!$B$9/60,$B:$B),2)))/(60*($B68-INDEX($B:$B,IFERROR(MATCH($B68-Annex!$B$9/60,$B:$B),2)))))/Annex!$B$8)/1000,IF(Data!$B$2="",0,"-"))</f>
        <v>1.0046646379514508</v>
      </c>
      <c r="AM68" s="50">
        <f>IFERROR((5.670373*10^-8*(AQ68+273.15)^4+((Annex!$B$5+Annex!$B$6)*(AQ68-O68)+Annex!$B$7*(AQ68-INDEX(AQ:AQ,IFERROR(MATCH($B68-Annex!$B$9/60,$B:$B),2)))/(60*($B68-INDEX($B:$B,IFERROR(MATCH($B68-Annex!$B$9/60,$B:$B),2)))))/Annex!$B$8)/1000,IF(Data!$B$2="",0,"-"))</f>
        <v>-94.195381462635112</v>
      </c>
      <c r="AN68" s="50">
        <f>IFERROR((5.670373*10^-8*(AR68+273.15)^4+((Annex!$B$5+Annex!$B$6)*(AR68-R68)+Annex!$B$7*(AR68-INDEX(AR:AR,IFERROR(MATCH($B68-Annex!$B$9/60,$B:$B),2)))/(60*($B68-INDEX($B:$B,IFERROR(MATCH($B68-Annex!$B$9/60,$B:$B),2)))))/Annex!$B$8)/1000,IF(Data!$B$2="",0,"-"))</f>
        <v>0.66141558066210071</v>
      </c>
      <c r="AO68" s="50">
        <f>IFERROR((5.670373*10^-8*(AS68+273.15)^4+((Annex!$B$5+Annex!$B$6)*(AS68-U68)+Annex!$B$7*(AS68-INDEX(AS:AS,IFERROR(MATCH($B68-Annex!$B$9/60,$B:$B),2)))/(60*($B68-INDEX($B:$B,IFERROR(MATCH($B68-Annex!$B$9/60,$B:$B),2)))))/Annex!$B$8)/1000,IF(Data!$B$2="",0,"-"))</f>
        <v>-11.264380420778791</v>
      </c>
      <c r="AP68" s="20">
        <v>43.456000000000003</v>
      </c>
      <c r="AQ68" s="20">
        <v>-47.155000000000001</v>
      </c>
      <c r="AR68" s="20">
        <v>31.042000000000002</v>
      </c>
      <c r="AS68" s="20">
        <v>208.709</v>
      </c>
      <c r="AT68" s="20">
        <v>19.466000000000001</v>
      </c>
      <c r="AU68" s="20">
        <v>21.489000000000001</v>
      </c>
      <c r="AV68" s="20">
        <v>20.725999999999999</v>
      </c>
      <c r="AW68" s="50">
        <f>IFERROR(AVERAGE(INDEX(BC:BC,IFERROR(MATCH($B68-Annex!$B$4/60,$B:$B),2)):BC68),IF(Data!$B$2="",0,"-"))</f>
        <v>4.5801479721213241</v>
      </c>
      <c r="AX68" s="50">
        <f>IFERROR(AVERAGE(INDEX(BD:BD,IFERROR(MATCH($B68-Annex!$B$4/60,$B:$B),2)):BD68),IF(Data!$B$2="",0,"-"))</f>
        <v>19.204067945166706</v>
      </c>
      <c r="AY68" s="50">
        <f>IFERROR(AVERAGE(INDEX(BE:BE,IFERROR(MATCH($B68-Annex!$B$4/60,$B:$B),2)):BE68),IF(Data!$B$2="",0,"-"))</f>
        <v>1.7073130079332981</v>
      </c>
      <c r="AZ68" s="50">
        <f>IFERROR(AVERAGE(INDEX(BF:BF,IFERROR(MATCH($B68-Annex!$B$4/60,$B:$B),2)):BF68),IF(Data!$B$2="",0,"-"))</f>
        <v>4.6151912370391104</v>
      </c>
      <c r="BA68" s="50">
        <f>IFERROR(AVERAGE(INDEX(BG:BG,IFERROR(MATCH($B68-Annex!$B$4/60,$B:$B),2)):BG68),IF(Data!$B$2="",0,"-"))</f>
        <v>0.93890825103743913</v>
      </c>
      <c r="BB68" s="50">
        <f>IFERROR(AVERAGE(INDEX(BH:BH,IFERROR(MATCH($B68-Annex!$B$4/60,$B:$B),2)):BH68),IF(Data!$B$2="",0,"-"))</f>
        <v>0.96219353093343696</v>
      </c>
      <c r="BC68" s="50">
        <f>IFERROR((5.670373*10^-8*(BI68+273.15)^4+((Annex!$B$5+Annex!$B$6)*(BI68-L68)+Annex!$B$7*(BI68-INDEX(BI:BI,IFERROR(MATCH($B68-Annex!$B$9/60,$B:$B),2)))/(60*($B68-INDEX($B:$B,IFERROR(MATCH($B68-Annex!$B$9/60,$B:$B),2)))))/Annex!$B$8)/1000,IF(Data!$B$2="",0,"-"))</f>
        <v>5.0423054645166756</v>
      </c>
      <c r="BD68" s="50">
        <f>IFERROR((5.670373*10^-8*(BJ68+273.15)^4+((Annex!$B$5+Annex!$B$6)*(BJ68-O68)+Annex!$B$7*(BJ68-INDEX(BJ:BJ,IFERROR(MATCH($B68-Annex!$B$9/60,$B:$B),2)))/(60*($B68-INDEX($B:$B,IFERROR(MATCH($B68-Annex!$B$9/60,$B:$B),2)))))/Annex!$B$8)/1000,IF(Data!$B$2="",0,"-"))</f>
        <v>-1.7686326687753591</v>
      </c>
      <c r="BE68" s="50">
        <f>IFERROR((5.670373*10^-8*(BK68+273.15)^4+((Annex!$B$5+Annex!$B$6)*(BK68-R68)+Annex!$B$7*(BK68-INDEX(BK:BK,IFERROR(MATCH($B68-Annex!$B$9/60,$B:$B),2)))/(60*($B68-INDEX($B:$B,IFERROR(MATCH($B68-Annex!$B$9/60,$B:$B),2)))))/Annex!$B$8)/1000,IF(Data!$B$2="",0,"-"))</f>
        <v>1.861801772819013</v>
      </c>
      <c r="BF68" s="50">
        <f>IFERROR((5.670373*10^-8*(BL68+273.15)^4+((Annex!$B$5+Annex!$B$6)*(BL68-U68)+Annex!$B$7*(BL68-INDEX(BL:BL,IFERROR(MATCH($B68-Annex!$B$9/60,$B:$B),2)))/(60*($B68-INDEX($B:$B,IFERROR(MATCH($B68-Annex!$B$9/60,$B:$B),2)))))/Annex!$B$8)/1000,IF(Data!$B$2="",0,"-"))</f>
        <v>-55.794392079803281</v>
      </c>
      <c r="BG68" s="50">
        <f>IFERROR((5.670373*10^-8*(BM68+273.15)^4+((Annex!$B$5+Annex!$B$6)*(BM68-X68)+Annex!$B$7*(BM68-INDEX(BM:BM,IFERROR(MATCH($B68-Annex!$B$9/60,$B:$B),2)))/(60*($B68-INDEX($B:$B,IFERROR(MATCH($B68-Annex!$B$9/60,$B:$B),2)))))/Annex!$B$8)/1000,IF(Data!$B$2="",0,"-"))</f>
        <v>1.011580160865736</v>
      </c>
      <c r="BH68" s="50">
        <f>IFERROR((5.670373*10^-8*(BN68+273.15)^4+((Annex!$B$5+Annex!$B$6)*(BN68-AA68)+Annex!$B$7*(BN68-INDEX(BN:BN,IFERROR(MATCH($B68-Annex!$B$9/60,$B:$B),2)))/(60*($B68-INDEX($B:$B,IFERROR(MATCH($B68-Annex!$B$9/60,$B:$B),2)))))/Annex!$B$8)/1000,IF(Data!$B$2="",0,"-"))</f>
        <v>1.0558853636162915</v>
      </c>
      <c r="BI68" s="20">
        <v>94.379000000000005</v>
      </c>
      <c r="BJ68" s="20">
        <v>370.935</v>
      </c>
      <c r="BK68" s="20">
        <v>45</v>
      </c>
      <c r="BL68" s="20">
        <v>132.417</v>
      </c>
      <c r="BM68" s="20">
        <v>29.321999999999999</v>
      </c>
      <c r="BN68" s="20">
        <v>30.797000000000001</v>
      </c>
    </row>
    <row r="69" spans="1:66" x14ac:dyDescent="0.3">
      <c r="A69" s="5">
        <v>68</v>
      </c>
      <c r="B69" s="19">
        <v>5.6646666652522981</v>
      </c>
      <c r="C69" s="20">
        <v>163.61856700000001</v>
      </c>
      <c r="D69" s="20">
        <v>164.95563100000001</v>
      </c>
      <c r="E69" s="20">
        <v>213.807636</v>
      </c>
      <c r="F69" s="49">
        <f>IFERROR(SUM(C69:E69),IF(Data!$B$2="",0,"-"))</f>
        <v>542.38183400000003</v>
      </c>
      <c r="G69" s="50">
        <f>IFERROR(F69-Annex!$B$10,IF(Data!$B$2="",0,"-"))</f>
        <v>115.77383400000002</v>
      </c>
      <c r="H69" s="50">
        <f>IFERROR(AVERAGE(INDEX(G:G,IFERROR(MATCH($B69-Annex!$B$12/60,$B:$B),2)):G69),IF(Data!$B$2="",0,"-"))</f>
        <v>115.82451780000001</v>
      </c>
      <c r="I69" s="50">
        <f>IFERROR(-14000*(G69-INDEX(G:G,IFERROR(MATCH($B69-Annex!$B$11/60,$B:$B),2)))/(60*($B69-INDEX($B:$B,IFERROR(MATCH($B69-Annex!$B$11/60,$B:$B),2)))),IF(Data!$B$2="",0,"-"))</f>
        <v>-1.4548975015414571</v>
      </c>
      <c r="J69" s="50">
        <f>IFERROR(-14000*(H69-INDEX(H:H,IFERROR(MATCH($B69-Annex!$B$13/60,$B:$B),2)))/(60*($B69-INDEX($B:$B,IFERROR(MATCH($B69-Annex!$B$13/60,$B:$B),2)))),IF(Data!$B$2="",0,"-"))</f>
        <v>-25.26440701390506</v>
      </c>
      <c r="K69" s="20">
        <v>1.4830620000000001</v>
      </c>
      <c r="L69" s="20">
        <v>91.097999999999999</v>
      </c>
      <c r="M69" s="20">
        <v>9.8999999999999993E+37</v>
      </c>
      <c r="N69" s="20">
        <v>308.358</v>
      </c>
      <c r="O69" s="20">
        <v>311.62200000000001</v>
      </c>
      <c r="P69" s="20">
        <v>990.58600000000001</v>
      </c>
      <c r="Q69" s="20">
        <v>122.643</v>
      </c>
      <c r="R69" s="20">
        <v>49.298000000000002</v>
      </c>
      <c r="S69" s="20">
        <v>-82.058999999999997</v>
      </c>
      <c r="T69" s="20">
        <v>77.599999999999994</v>
      </c>
      <c r="U69" s="20">
        <v>426.81799999999998</v>
      </c>
      <c r="V69" s="20">
        <v>950.08199999999999</v>
      </c>
      <c r="W69" s="20">
        <v>65.513999999999996</v>
      </c>
      <c r="X69" s="20">
        <v>30.050999999999998</v>
      </c>
      <c r="Y69" s="20">
        <v>9.8999999999999993E+37</v>
      </c>
      <c r="Z69" s="20">
        <v>60.125</v>
      </c>
      <c r="AA69" s="20">
        <v>32.859000000000002</v>
      </c>
      <c r="AB69" s="20">
        <v>505.83300000000003</v>
      </c>
      <c r="AC69" s="20">
        <v>47.23</v>
      </c>
      <c r="AD69" s="20">
        <v>511.43200000000002</v>
      </c>
      <c r="AE69" s="20">
        <v>9.8999999999999993E+37</v>
      </c>
      <c r="AF69" s="20">
        <v>-97.281999999999996</v>
      </c>
      <c r="AG69" s="20">
        <v>234.62700000000001</v>
      </c>
      <c r="AH69" s="50">
        <f>IFERROR(AVERAGE(INDEX(AL:AL,IFERROR(MATCH($B69-Annex!$B$4/60,$B:$B),2)):AL69),IF(Data!$B$2="",0,"-"))</f>
        <v>0.95141275708282247</v>
      </c>
      <c r="AI69" s="50">
        <f>IFERROR(AVERAGE(INDEX(AM:AM,IFERROR(MATCH($B69-Annex!$B$4/60,$B:$B),2)):AM69),IF(Data!$B$2="",0,"-"))</f>
        <v>7.7813395414453246E+140</v>
      </c>
      <c r="AJ69" s="50">
        <f>IFERROR(AVERAGE(INDEX(AN:AN,IFERROR(MATCH($B69-Annex!$B$4/60,$B:$B),2)):AN69),IF(Data!$B$2="",0,"-"))</f>
        <v>0.66014399887680975</v>
      </c>
      <c r="AK69" s="50">
        <f>IFERROR(AVERAGE(INDEX(AO:AO,IFERROR(MATCH($B69-Annex!$B$4/60,$B:$B),2)):AO69),IF(Data!$B$2="",0,"-"))</f>
        <v>-21.299805668645636</v>
      </c>
      <c r="AL69" s="50">
        <f>IFERROR((5.670373*10^-8*(AP69+273.15)^4+((Annex!$B$5+Annex!$B$6)*(AP69-L69)+Annex!$B$7*(AP69-INDEX(AP:AP,IFERROR(MATCH($B69-Annex!$B$9/60,$B:$B),2)))/(60*($B69-INDEX($B:$B,IFERROR(MATCH($B69-Annex!$B$9/60,$B:$B),2)))))/Annex!$B$8)/1000,IF(Data!$B$2="",0,"-"))</f>
        <v>1.0112326722614118</v>
      </c>
      <c r="AM69" s="50">
        <f>IFERROR((5.670373*10^-8*(AQ69+273.15)^4+((Annex!$B$5+Annex!$B$6)*(AQ69-O69)+Annex!$B$7*(AQ69-INDEX(AQ:AQ,IFERROR(MATCH($B69-Annex!$B$9/60,$B:$B),2)))/(60*($B69-INDEX($B:$B,IFERROR(MATCH($B69-Annex!$B$9/60,$B:$B),2)))))/Annex!$B$8)/1000,IF(Data!$B$2="",0,"-"))</f>
        <v>-21.040281969556222</v>
      </c>
      <c r="AN69" s="50">
        <f>IFERROR((5.670373*10^-8*(AR69+273.15)^4+((Annex!$B$5+Annex!$B$6)*(AR69-R69)+Annex!$B$7*(AR69-INDEX(AR:AR,IFERROR(MATCH($B69-Annex!$B$9/60,$B:$B),2)))/(60*($B69-INDEX($B:$B,IFERROR(MATCH($B69-Annex!$B$9/60,$B:$B),2)))))/Annex!$B$8)/1000,IF(Data!$B$2="",0,"-"))</f>
        <v>0.71427220954687676</v>
      </c>
      <c r="AO69" s="50">
        <f>IFERROR((5.670373*10^-8*(AS69+273.15)^4+((Annex!$B$5+Annex!$B$6)*(AS69-U69)+Annex!$B$7*(AS69-INDEX(AS:AS,IFERROR(MATCH($B69-Annex!$B$9/60,$B:$B),2)))/(60*($B69-INDEX($B:$B,IFERROR(MATCH($B69-Annex!$B$9/60,$B:$B),2)))))/Annex!$B$8)/1000,IF(Data!$B$2="",0,"-"))</f>
        <v>-161.16014239018941</v>
      </c>
      <c r="AP69" s="20">
        <v>44.957000000000001</v>
      </c>
      <c r="AQ69" s="20">
        <v>-57.709000000000003</v>
      </c>
      <c r="AR69" s="20">
        <v>31.666</v>
      </c>
      <c r="AS69" s="20">
        <v>70.677999999999997</v>
      </c>
      <c r="AT69" s="20">
        <v>19.510999999999999</v>
      </c>
      <c r="AU69" s="20">
        <v>21.463000000000001</v>
      </c>
      <c r="AV69" s="20">
        <v>20.753</v>
      </c>
      <c r="AW69" s="50">
        <f>IFERROR(AVERAGE(INDEX(BC:BC,IFERROR(MATCH($B69-Annex!$B$4/60,$B:$B),2)):BC69),IF(Data!$B$2="",0,"-"))</f>
        <v>4.7382115378573149</v>
      </c>
      <c r="AX69" s="50">
        <f>IFERROR(AVERAGE(INDEX(BD:BD,IFERROR(MATCH($B69-Annex!$B$4/60,$B:$B),2)):BD69),IF(Data!$B$2="",0,"-"))</f>
        <v>-17.057730647395598</v>
      </c>
      <c r="AY69" s="50">
        <f>IFERROR(AVERAGE(INDEX(BE:BE,IFERROR(MATCH($B69-Annex!$B$4/60,$B:$B),2)):BE69),IF(Data!$B$2="",0,"-"))</f>
        <v>1.7647231235513599</v>
      </c>
      <c r="AZ69" s="50">
        <f>IFERROR(AVERAGE(INDEX(BF:BF,IFERROR(MATCH($B69-Annex!$B$4/60,$B:$B),2)):BF69),IF(Data!$B$2="",0,"-"))</f>
        <v>17.486012587509567</v>
      </c>
      <c r="BA69" s="50">
        <f>IFERROR(AVERAGE(INDEX(BG:BG,IFERROR(MATCH($B69-Annex!$B$4/60,$B:$B),2)):BG69),IF(Data!$B$2="",0,"-"))</f>
        <v>0.96562371043934392</v>
      </c>
      <c r="BB69" s="50">
        <f>IFERROR(AVERAGE(INDEX(BH:BH,IFERROR(MATCH($B69-Annex!$B$4/60,$B:$B),2)):BH69),IF(Data!$B$2="",0,"-"))</f>
        <v>0.99720929641327416</v>
      </c>
      <c r="BC69" s="50">
        <f>IFERROR((5.670373*10^-8*(BI69+273.15)^4+((Annex!$B$5+Annex!$B$6)*(BI69-L69)+Annex!$B$7*(BI69-INDEX(BI:BI,IFERROR(MATCH($B69-Annex!$B$9/60,$B:$B),2)))/(60*($B69-INDEX($B:$B,IFERROR(MATCH($B69-Annex!$B$9/60,$B:$B),2)))))/Annex!$B$8)/1000,IF(Data!$B$2="",0,"-"))</f>
        <v>5.2398901458730567</v>
      </c>
      <c r="BD69" s="50">
        <f>IFERROR((5.670373*10^-8*(BJ69+273.15)^4+((Annex!$B$5+Annex!$B$6)*(BJ69-O69)+Annex!$B$7*(BJ69-INDEX(BJ:BJ,IFERROR(MATCH($B69-Annex!$B$9/60,$B:$B),2)))/(60*($B69-INDEX($B:$B,IFERROR(MATCH($B69-Annex!$B$9/60,$B:$B),2)))))/Annex!$B$8)/1000,IF(Data!$B$2="",0,"-"))</f>
        <v>-123.94721748519875</v>
      </c>
      <c r="BE69" s="50">
        <f>IFERROR((5.670373*10^-8*(BK69+273.15)^4+((Annex!$B$5+Annex!$B$6)*(BK69-R69)+Annex!$B$7*(BK69-INDEX(BK:BK,IFERROR(MATCH($B69-Annex!$B$9/60,$B:$B),2)))/(60*($B69-INDEX($B:$B,IFERROR(MATCH($B69-Annex!$B$9/60,$B:$B),2)))))/Annex!$B$8)/1000,IF(Data!$B$2="",0,"-"))</f>
        <v>1.9310614763020739</v>
      </c>
      <c r="BF69" s="50">
        <f>IFERROR((5.670373*10^-8*(BL69+273.15)^4+((Annex!$B$5+Annex!$B$6)*(BL69-U69)+Annex!$B$7*(BL69-INDEX(BL:BL,IFERROR(MATCH($B69-Annex!$B$9/60,$B:$B),2)))/(60*($B69-INDEX($B:$B,IFERROR(MATCH($B69-Annex!$B$9/60,$B:$B),2)))))/Annex!$B$8)/1000,IF(Data!$B$2="",0,"-"))</f>
        <v>33.82326618414595</v>
      </c>
      <c r="BG69" s="50">
        <f>IFERROR((5.670373*10^-8*(BM69+273.15)^4+((Annex!$B$5+Annex!$B$6)*(BM69-X69)+Annex!$B$7*(BM69-INDEX(BM:BM,IFERROR(MATCH($B69-Annex!$B$9/60,$B:$B),2)))/(60*($B69-INDEX($B:$B,IFERROR(MATCH($B69-Annex!$B$9/60,$B:$B),2)))))/Annex!$B$8)/1000,IF(Data!$B$2="",0,"-"))</f>
        <v>1.0335658223159501</v>
      </c>
      <c r="BH69" s="50">
        <f>IFERROR((5.670373*10^-8*(BN69+273.15)^4+((Annex!$B$5+Annex!$B$6)*(BN69-AA69)+Annex!$B$7*(BN69-INDEX(BN:BN,IFERROR(MATCH($B69-Annex!$B$9/60,$B:$B),2)))/(60*($B69-INDEX($B:$B,IFERROR(MATCH($B69-Annex!$B$9/60,$B:$B),2)))))/Annex!$B$8)/1000,IF(Data!$B$2="",0,"-"))</f>
        <v>1.1037226109994636</v>
      </c>
      <c r="BI69" s="20">
        <v>98.466999999999999</v>
      </c>
      <c r="BJ69" s="20">
        <v>38.817</v>
      </c>
      <c r="BK69" s="20">
        <v>46.362000000000002</v>
      </c>
      <c r="BL69" s="20">
        <v>156.21299999999999</v>
      </c>
      <c r="BM69" s="20">
        <v>29.893999999999998</v>
      </c>
      <c r="BN69" s="20">
        <v>31.42</v>
      </c>
    </row>
    <row r="70" spans="1:66" x14ac:dyDescent="0.3">
      <c r="A70" s="5">
        <v>69</v>
      </c>
      <c r="B70" s="19">
        <v>5.7483333349227905</v>
      </c>
      <c r="C70" s="20">
        <v>163.62832599999999</v>
      </c>
      <c r="D70" s="20">
        <v>164.881517</v>
      </c>
      <c r="E70" s="20">
        <v>213.837793</v>
      </c>
      <c r="F70" s="49">
        <f>IFERROR(SUM(C70:E70),IF(Data!$B$2="",0,"-"))</f>
        <v>542.34763599999997</v>
      </c>
      <c r="G70" s="50">
        <f>IFERROR(F70-Annex!$B$10,IF(Data!$B$2="",0,"-"))</f>
        <v>115.73963599999996</v>
      </c>
      <c r="H70" s="50">
        <f>IFERROR(AVERAGE(INDEX(G:G,IFERROR(MATCH($B70-Annex!$B$12/60,$B:$B),2)):G70),IF(Data!$B$2="",0,"-"))</f>
        <v>115.82320760000002</v>
      </c>
      <c r="I70" s="50">
        <f>IFERROR(-14000*(G70-INDEX(G:G,IFERROR(MATCH($B70-Annex!$B$11/60,$B:$B),2)))/(60*($B70-INDEX($B:$B,IFERROR(MATCH($B70-Annex!$B$11/60,$B:$B),2)))),IF(Data!$B$2="",0,"-"))</f>
        <v>21.578067439666103</v>
      </c>
      <c r="J70" s="50">
        <f>IFERROR(-14000*(H70-INDEX(H:H,IFERROR(MATCH($B70-Annex!$B$13/60,$B:$B),2)))/(60*($B70-INDEX($B:$B,IFERROR(MATCH($B70-Annex!$B$13/60,$B:$B),2)))),IF(Data!$B$2="",0,"-"))</f>
        <v>-21.54326237342487</v>
      </c>
      <c r="K70" s="20">
        <v>1.5242870100000001</v>
      </c>
      <c r="L70" s="20">
        <v>94.361999999999995</v>
      </c>
      <c r="M70" s="20">
        <v>9.8999999999999993E+37</v>
      </c>
      <c r="N70" s="20">
        <v>317.62900000000002</v>
      </c>
      <c r="O70" s="20">
        <v>241.72200000000001</v>
      </c>
      <c r="P70" s="20">
        <v>871.54499999999996</v>
      </c>
      <c r="Q70" s="20">
        <v>130.87799999999999</v>
      </c>
      <c r="R70" s="20">
        <v>50.920999999999999</v>
      </c>
      <c r="S70" s="20">
        <v>9.8999999999999993E+37</v>
      </c>
      <c r="T70" s="20">
        <v>80.394000000000005</v>
      </c>
      <c r="U70" s="20">
        <v>381.04300000000001</v>
      </c>
      <c r="V70" s="20">
        <v>1069.203</v>
      </c>
      <c r="W70" s="20">
        <v>67.522000000000006</v>
      </c>
      <c r="X70" s="20">
        <v>30.094999999999999</v>
      </c>
      <c r="Y70" s="20">
        <v>29.831</v>
      </c>
      <c r="Z70" s="20">
        <v>61.743000000000002</v>
      </c>
      <c r="AA70" s="20">
        <v>33.253</v>
      </c>
      <c r="AB70" s="20">
        <v>-36.985999999999997</v>
      </c>
      <c r="AC70" s="20">
        <v>48.497999999999998</v>
      </c>
      <c r="AD70" s="20">
        <v>913.61</v>
      </c>
      <c r="AE70" s="20">
        <v>9.8999999999999993E+37</v>
      </c>
      <c r="AF70" s="20">
        <v>9.8999999999999993E+37</v>
      </c>
      <c r="AG70" s="20">
        <v>9.8999999999999993E+37</v>
      </c>
      <c r="AH70" s="50">
        <f>IFERROR(AVERAGE(INDEX(AL:AL,IFERROR(MATCH($B70-Annex!$B$4/60,$B:$B),2)):AL70),IF(Data!$B$2="",0,"-"))</f>
        <v>0.97605455088583848</v>
      </c>
      <c r="AI70" s="50">
        <f>IFERROR(AVERAGE(INDEX(AM:AM,IFERROR(MATCH($B70-Annex!$B$4/60,$B:$B),2)):AM70),IF(Data!$B$2="",0,"-"))</f>
        <v>7.7813395414453246E+140</v>
      </c>
      <c r="AJ70" s="50">
        <f>IFERROR(AVERAGE(INDEX(AN:AN,IFERROR(MATCH($B70-Annex!$B$4/60,$B:$B),2)):AN70),IF(Data!$B$2="",0,"-"))</f>
        <v>0.67909224945055668</v>
      </c>
      <c r="AK70" s="50">
        <f>IFERROR(AVERAGE(INDEX(AO:AO,IFERROR(MATCH($B70-Annex!$B$4/60,$B:$B),2)):AO70),IF(Data!$B$2="",0,"-"))</f>
        <v>-33.499957197173899</v>
      </c>
      <c r="AL70" s="50">
        <f>IFERROR((5.670373*10^-8*(AP70+273.15)^4+((Annex!$B$5+Annex!$B$6)*(AP70-L70)+Annex!$B$7*(AP70-INDEX(AP:AP,IFERROR(MATCH($B70-Annex!$B$9/60,$B:$B),2)))/(60*($B70-INDEX($B:$B,IFERROR(MATCH($B70-Annex!$B$9/60,$B:$B),2)))))/Annex!$B$8)/1000,IF(Data!$B$2="",0,"-"))</f>
        <v>1.0446736105552137</v>
      </c>
      <c r="AM70" s="50">
        <f>IFERROR((5.670373*10^-8*(AQ70+273.15)^4+((Annex!$B$5+Annex!$B$6)*(AQ70-O70)+Annex!$B$7*(AQ70-INDEX(AQ:AQ,IFERROR(MATCH($B70-Annex!$B$9/60,$B:$B),2)))/(60*($B70-INDEX($B:$B,IFERROR(MATCH($B70-Annex!$B$9/60,$B:$B),2)))))/Annex!$B$8)/1000,IF(Data!$B$2="",0,"-"))</f>
        <v>45.571990195335935</v>
      </c>
      <c r="AN70" s="50">
        <f>IFERROR((5.670373*10^-8*(AR70+273.15)^4+((Annex!$B$5+Annex!$B$6)*(AR70-R70)+Annex!$B$7*(AR70-INDEX(AR:AR,IFERROR(MATCH($B70-Annex!$B$9/60,$B:$B),2)))/(60*($B70-INDEX($B:$B,IFERROR(MATCH($B70-Annex!$B$9/60,$B:$B),2)))))/Annex!$B$8)/1000,IF(Data!$B$2="",0,"-"))</f>
        <v>0.74245387933449769</v>
      </c>
      <c r="AO70" s="50">
        <f>IFERROR((5.670373*10^-8*(AS70+273.15)^4+((Annex!$B$5+Annex!$B$6)*(AS70-U70)+Annex!$B$7*(AS70-INDEX(AS:AS,IFERROR(MATCH($B70-Annex!$B$9/60,$B:$B),2)))/(60*($B70-INDEX($B:$B,IFERROR(MATCH($B70-Annex!$B$9/60,$B:$B),2)))))/Annex!$B$8)/1000,IF(Data!$B$2="",0,"-"))</f>
        <v>-51.39091773817367</v>
      </c>
      <c r="AP70" s="20">
        <v>46.44</v>
      </c>
      <c r="AQ70" s="20">
        <v>48.91</v>
      </c>
      <c r="AR70" s="20">
        <v>32.341000000000001</v>
      </c>
      <c r="AS70" s="20">
        <v>117.548</v>
      </c>
      <c r="AT70" s="20">
        <v>19.59</v>
      </c>
      <c r="AU70" s="20">
        <v>21.524000000000001</v>
      </c>
      <c r="AV70" s="20">
        <v>20.744</v>
      </c>
      <c r="AW70" s="50">
        <f>IFERROR(AVERAGE(INDEX(BC:BC,IFERROR(MATCH($B70-Annex!$B$4/60,$B:$B),2)):BC70),IF(Data!$B$2="",0,"-"))</f>
        <v>4.9195533875549886</v>
      </c>
      <c r="AX70" s="50">
        <f>IFERROR(AVERAGE(INDEX(BD:BD,IFERROR(MATCH($B70-Annex!$B$4/60,$B:$B),2)):BD70),IF(Data!$B$2="",0,"-"))</f>
        <v>-35.017183231806733</v>
      </c>
      <c r="AY70" s="50">
        <f>IFERROR(AVERAGE(INDEX(BE:BE,IFERROR(MATCH($B70-Annex!$B$4/60,$B:$B),2)):BE70),IF(Data!$B$2="",0,"-"))</f>
        <v>1.8215020945239699</v>
      </c>
      <c r="AZ70" s="50">
        <f>IFERROR(AVERAGE(INDEX(BF:BF,IFERROR(MATCH($B70-Annex!$B$4/60,$B:$B),2)):BF70),IF(Data!$B$2="",0,"-"))</f>
        <v>26.458296316566948</v>
      </c>
      <c r="BA70" s="50">
        <f>IFERROR(AVERAGE(INDEX(BG:BG,IFERROR(MATCH($B70-Annex!$B$4/60,$B:$B),2)):BG70),IF(Data!$B$2="",0,"-"))</f>
        <v>0.99821808715953941</v>
      </c>
      <c r="BB70" s="50">
        <f>IFERROR(AVERAGE(INDEX(BH:BH,IFERROR(MATCH($B70-Annex!$B$4/60,$B:$B),2)):BH70),IF(Data!$B$2="",0,"-"))</f>
        <v>1.0246262716719285</v>
      </c>
      <c r="BC70" s="50">
        <f>IFERROR((5.670373*10^-8*(BI70+273.15)^4+((Annex!$B$5+Annex!$B$6)*(BI70-L70)+Annex!$B$7*(BI70-INDEX(BI:BI,IFERROR(MATCH($B70-Annex!$B$9/60,$B:$B),2)))/(60*($B70-INDEX($B:$B,IFERROR(MATCH($B70-Annex!$B$9/60,$B:$B),2)))))/Annex!$B$8)/1000,IF(Data!$B$2="",0,"-"))</f>
        <v>5.5220815518362434</v>
      </c>
      <c r="BD70" s="50">
        <f>IFERROR((5.670373*10^-8*(BJ70+273.15)^4+((Annex!$B$5+Annex!$B$6)*(BJ70-O70)+Annex!$B$7*(BJ70-INDEX(BJ:BJ,IFERROR(MATCH($B70-Annex!$B$9/60,$B:$B),2)))/(60*($B70-INDEX($B:$B,IFERROR(MATCH($B70-Annex!$B$9/60,$B:$B),2)))))/Annex!$B$8)/1000,IF(Data!$B$2="",0,"-"))</f>
        <v>-88.051621292742112</v>
      </c>
      <c r="BE70" s="50">
        <f>IFERROR((5.670373*10^-8*(BK70+273.15)^4+((Annex!$B$5+Annex!$B$6)*(BK70-R70)+Annex!$B$7*(BK70-INDEX(BK:BK,IFERROR(MATCH($B70-Annex!$B$9/60,$B:$B),2)))/(60*($B70-INDEX($B:$B,IFERROR(MATCH($B70-Annex!$B$9/60,$B:$B),2)))))/Annex!$B$8)/1000,IF(Data!$B$2="",0,"-"))</f>
        <v>1.9928453528780963</v>
      </c>
      <c r="BF70" s="50">
        <f>IFERROR((5.670373*10^-8*(BL70+273.15)^4+((Annex!$B$5+Annex!$B$6)*(BL70-U70)+Annex!$B$7*(BL70-INDEX(BL:BL,IFERROR(MATCH($B70-Annex!$B$9/60,$B:$B),2)))/(60*($B70-INDEX($B:$B,IFERROR(MATCH($B70-Annex!$B$9/60,$B:$B),2)))))/Annex!$B$8)/1000,IF(Data!$B$2="",0,"-"))</f>
        <v>19.182162317024424</v>
      </c>
      <c r="BG70" s="50">
        <f>IFERROR((5.670373*10^-8*(BM70+273.15)^4+((Annex!$B$5+Annex!$B$6)*(BM70-X70)+Annex!$B$7*(BM70-INDEX(BM:BM,IFERROR(MATCH($B70-Annex!$B$9/60,$B:$B),2)))/(60*($B70-INDEX($B:$B,IFERROR(MATCH($B70-Annex!$B$9/60,$B:$B),2)))))/Annex!$B$8)/1000,IF(Data!$B$2="",0,"-"))</f>
        <v>1.113609603402745</v>
      </c>
      <c r="BH70" s="50">
        <f>IFERROR((5.670373*10^-8*(BN70+273.15)^4+((Annex!$B$5+Annex!$B$6)*(BN70-AA70)+Annex!$B$7*(BN70-INDEX(BN:BN,IFERROR(MATCH($B70-Annex!$B$9/60,$B:$B),2)))/(60*($B70-INDEX($B:$B,IFERROR(MATCH($B70-Annex!$B$9/60,$B:$B),2)))))/Annex!$B$8)/1000,IF(Data!$B$2="",0,"-"))</f>
        <v>1.1133717352910244</v>
      </c>
      <c r="BI70" s="20">
        <v>102.577</v>
      </c>
      <c r="BJ70" s="20">
        <v>196.011</v>
      </c>
      <c r="BK70" s="20">
        <v>47.844999999999999</v>
      </c>
      <c r="BL70" s="20">
        <v>174.42</v>
      </c>
      <c r="BM70" s="20">
        <v>30.533000000000001</v>
      </c>
      <c r="BN70" s="20">
        <v>32.06</v>
      </c>
    </row>
    <row r="71" spans="1:66" x14ac:dyDescent="0.3">
      <c r="A71" s="5">
        <v>70</v>
      </c>
      <c r="B71" s="19">
        <v>5.83216666826047</v>
      </c>
      <c r="C71" s="20">
        <v>163.59333899999999</v>
      </c>
      <c r="D71" s="20">
        <v>164.90350799999999</v>
      </c>
      <c r="E71" s="20">
        <v>213.73023000000001</v>
      </c>
      <c r="F71" s="49">
        <f>IFERROR(SUM(C71:E71),IF(Data!$B$2="",0,"-"))</f>
        <v>542.22707700000001</v>
      </c>
      <c r="G71" s="50">
        <f>IFERROR(F71-Annex!$B$10,IF(Data!$B$2="",0,"-"))</f>
        <v>115.619077</v>
      </c>
      <c r="H71" s="50">
        <f>IFERROR(AVERAGE(INDEX(G:G,IFERROR(MATCH($B71-Annex!$B$12/60,$B:$B),2)):G71),IF(Data!$B$2="",0,"-"))</f>
        <v>115.79973840000002</v>
      </c>
      <c r="I71" s="50">
        <f>IFERROR(-14000*(G71-INDEX(G:G,IFERROR(MATCH($B71-Annex!$B$11/60,$B:$B),2)))/(60*($B71-INDEX($B:$B,IFERROR(MATCH($B71-Annex!$B$11/60,$B:$B),2)))),IF(Data!$B$2="",0,"-"))</f>
        <v>39.903775026776707</v>
      </c>
      <c r="J71" s="50">
        <f>IFERROR(-14000*(H71-INDEX(H:H,IFERROR(MATCH($B71-Annex!$B$13/60,$B:$B),2)))/(60*($B71-INDEX($B:$B,IFERROR(MATCH($B71-Annex!$B$13/60,$B:$B),2)))),IF(Data!$B$2="",0,"-"))</f>
        <v>-10.180526970694636</v>
      </c>
      <c r="K71" s="20">
        <v>1.5655120199999999</v>
      </c>
      <c r="L71" s="20">
        <v>95.921000000000006</v>
      </c>
      <c r="M71" s="20">
        <v>9.8999999999999993E+37</v>
      </c>
      <c r="N71" s="20">
        <v>329.45499999999998</v>
      </c>
      <c r="O71" s="20">
        <v>295.32400000000001</v>
      </c>
      <c r="P71" s="20">
        <v>988.37400000000002</v>
      </c>
      <c r="Q71" s="20">
        <v>137.26300000000001</v>
      </c>
      <c r="R71" s="20">
        <v>50.01</v>
      </c>
      <c r="S71" s="20">
        <v>9.8999999999999993E+37</v>
      </c>
      <c r="T71" s="20">
        <v>83.195999999999998</v>
      </c>
      <c r="U71" s="20">
        <v>294.72399999999999</v>
      </c>
      <c r="V71" s="20">
        <v>273.94900000000001</v>
      </c>
      <c r="W71" s="20">
        <v>69.352000000000004</v>
      </c>
      <c r="X71" s="20">
        <v>29.831</v>
      </c>
      <c r="Y71" s="20">
        <v>789.20899999999995</v>
      </c>
      <c r="Z71" s="20">
        <v>63.417999999999999</v>
      </c>
      <c r="AA71" s="20">
        <v>33.832999999999998</v>
      </c>
      <c r="AB71" s="20">
        <v>9.8999999999999993E+37</v>
      </c>
      <c r="AC71" s="20">
        <v>49.615000000000002</v>
      </c>
      <c r="AD71" s="20">
        <v>1109.3900000000001</v>
      </c>
      <c r="AE71" s="20">
        <v>526.93899999999996</v>
      </c>
      <c r="AF71" s="20">
        <v>9.8999999999999993E+37</v>
      </c>
      <c r="AG71" s="20">
        <v>9.8999999999999993E+37</v>
      </c>
      <c r="AH71" s="50">
        <f>IFERROR(AVERAGE(INDEX(AL:AL,IFERROR(MATCH($B71-Annex!$B$4/60,$B:$B),2)):AL71),IF(Data!$B$2="",0,"-"))</f>
        <v>1.0060112073387335</v>
      </c>
      <c r="AI71" s="50">
        <f>IFERROR(AVERAGE(INDEX(AM:AM,IFERROR(MATCH($B71-Annex!$B$4/60,$B:$B),2)):AM71),IF(Data!$B$2="",0,"-"))</f>
        <v>-7.3733859670216635E+36</v>
      </c>
      <c r="AJ71" s="50">
        <f>IFERROR(AVERAGE(INDEX(AN:AN,IFERROR(MATCH($B71-Annex!$B$4/60,$B:$B),2)):AN71),IF(Data!$B$2="",0,"-"))</f>
        <v>0.70227252089022307</v>
      </c>
      <c r="AK71" s="50">
        <f>IFERROR(AVERAGE(INDEX(AO:AO,IFERROR(MATCH($B71-Annex!$B$4/60,$B:$B),2)):AO71),IF(Data!$B$2="",0,"-"))</f>
        <v>-27.841976829230486</v>
      </c>
      <c r="AL71" s="50">
        <f>IFERROR((5.670373*10^-8*(AP71+273.15)^4+((Annex!$B$5+Annex!$B$6)*(AP71-L71)+Annex!$B$7*(AP71-INDEX(AP:AP,IFERROR(MATCH($B71-Annex!$B$9/60,$B:$B),2)))/(60*($B71-INDEX($B:$B,IFERROR(MATCH($B71-Annex!$B$9/60,$B:$B),2)))))/Annex!$B$8)/1000,IF(Data!$B$2="",0,"-"))</f>
        <v>1.1140269370583404</v>
      </c>
      <c r="AM71" s="50">
        <f>IFERROR((5.670373*10^-8*(AQ71+273.15)^4+((Annex!$B$5+Annex!$B$6)*(AQ71-O71)+Annex!$B$7*(AQ71-INDEX(AQ:AQ,IFERROR(MATCH($B71-Annex!$B$9/60,$B:$B),2)))/(60*($B71-INDEX($B:$B,IFERROR(MATCH($B71-Annex!$B$9/60,$B:$B),2)))))/Annex!$B$8)/1000,IF(Data!$B$2="",0,"-"))</f>
        <v>94.975946821162083</v>
      </c>
      <c r="AN71" s="50">
        <f>IFERROR((5.670373*10^-8*(AR71+273.15)^4+((Annex!$B$5+Annex!$B$6)*(AR71-R71)+Annex!$B$7*(AR71-INDEX(AR:AR,IFERROR(MATCH($B71-Annex!$B$9/60,$B:$B),2)))/(60*($B71-INDEX($B:$B,IFERROR(MATCH($B71-Annex!$B$9/60,$B:$B),2)))))/Annex!$B$8)/1000,IF(Data!$B$2="",0,"-"))</f>
        <v>0.79738984292781834</v>
      </c>
      <c r="AO71" s="50">
        <f>IFERROR((5.670373*10^-8*(AS71+273.15)^4+((Annex!$B$5+Annex!$B$6)*(AS71-U71)+Annex!$B$7*(AS71-INDEX(AS:AS,IFERROR(MATCH($B71-Annex!$B$9/60,$B:$B),2)))/(60*($B71-INDEX($B:$B,IFERROR(MATCH($B71-Annex!$B$9/60,$B:$B),2)))))/Annex!$B$8)/1000,IF(Data!$B$2="",0,"-"))</f>
        <v>-32.402935542010802</v>
      </c>
      <c r="AP71" s="20">
        <v>47.999000000000002</v>
      </c>
      <c r="AQ71" s="20">
        <v>128.465</v>
      </c>
      <c r="AR71" s="20">
        <v>32.972999999999999</v>
      </c>
      <c r="AS71" s="20">
        <v>19.696999999999999</v>
      </c>
      <c r="AT71" s="20">
        <v>19.661000000000001</v>
      </c>
      <c r="AU71" s="20">
        <v>21.489000000000001</v>
      </c>
      <c r="AV71" s="20">
        <v>20.797000000000001</v>
      </c>
      <c r="AW71" s="50">
        <f>IFERROR(AVERAGE(INDEX(BC:BC,IFERROR(MATCH($B71-Annex!$B$4/60,$B:$B),2)):BC71),IF(Data!$B$2="",0,"-"))</f>
        <v>5.1206929883577956</v>
      </c>
      <c r="AX71" s="50">
        <f>IFERROR(AVERAGE(INDEX(BD:BD,IFERROR(MATCH($B71-Annex!$B$4/60,$B:$B),2)):BD71),IF(Data!$B$2="",0,"-"))</f>
        <v>-27.359111924762438</v>
      </c>
      <c r="AY71" s="50">
        <f>IFERROR(AVERAGE(INDEX(BE:BE,IFERROR(MATCH($B71-Annex!$B$4/60,$B:$B),2)):BE71),IF(Data!$B$2="",0,"-"))</f>
        <v>1.8856381634570503</v>
      </c>
      <c r="AZ71" s="50">
        <f>IFERROR(AVERAGE(INDEX(BF:BF,IFERROR(MATCH($B71-Annex!$B$4/60,$B:$B),2)):BF71),IF(Data!$B$2="",0,"-"))</f>
        <v>12.557210522192166</v>
      </c>
      <c r="BA71" s="50">
        <f>IFERROR(AVERAGE(INDEX(BG:BG,IFERROR(MATCH($B71-Annex!$B$4/60,$B:$B),2)):BG71),IF(Data!$B$2="",0,"-"))</f>
        <v>1.0227030721949346</v>
      </c>
      <c r="BB71" s="50">
        <f>IFERROR(AVERAGE(INDEX(BH:BH,IFERROR(MATCH($B71-Annex!$B$4/60,$B:$B),2)):BH71),IF(Data!$B$2="",0,"-"))</f>
        <v>1.0498767853383826</v>
      </c>
      <c r="BC71" s="50">
        <f>IFERROR((5.670373*10^-8*(BI71+273.15)^4+((Annex!$B$5+Annex!$B$6)*(BI71-L71)+Annex!$B$7*(BI71-INDEX(BI:BI,IFERROR(MATCH($B71-Annex!$B$9/60,$B:$B),2)))/(60*($B71-INDEX($B:$B,IFERROR(MATCH($B71-Annex!$B$9/60,$B:$B),2)))))/Annex!$B$8)/1000,IF(Data!$B$2="",0,"-"))</f>
        <v>5.8079887472914438</v>
      </c>
      <c r="BD71" s="50">
        <f>IFERROR((5.670373*10^-8*(BJ71+273.15)^4+((Annex!$B$5+Annex!$B$6)*(BJ71-O71)+Annex!$B$7*(BJ71-INDEX(BJ:BJ,IFERROR(MATCH($B71-Annex!$B$9/60,$B:$B),2)))/(60*($B71-INDEX($B:$B,IFERROR(MATCH($B71-Annex!$B$9/60,$B:$B),2)))))/Annex!$B$8)/1000,IF(Data!$B$2="",0,"-"))</f>
        <v>110.48786509958917</v>
      </c>
      <c r="BE71" s="50">
        <f>IFERROR((5.670373*10^-8*(BK71+273.15)^4+((Annex!$B$5+Annex!$B$6)*(BK71-R71)+Annex!$B$7*(BK71-INDEX(BK:BK,IFERROR(MATCH($B71-Annex!$B$9/60,$B:$B),2)))/(60*($B71-INDEX($B:$B,IFERROR(MATCH($B71-Annex!$B$9/60,$B:$B),2)))))/Annex!$B$8)/1000,IF(Data!$B$2="",0,"-"))</f>
        <v>2.106387476673945</v>
      </c>
      <c r="BF71" s="50">
        <f>IFERROR((5.670373*10^-8*(BL71+273.15)^4+((Annex!$B$5+Annex!$B$6)*(BL71-U71)+Annex!$B$7*(BL71-INDEX(BL:BL,IFERROR(MATCH($B71-Annex!$B$9/60,$B:$B),2)))/(60*($B71-INDEX($B:$B,IFERROR(MATCH($B71-Annex!$B$9/60,$B:$B),2)))))/Annex!$B$8)/1000,IF(Data!$B$2="",0,"-"))</f>
        <v>32.83724982164815</v>
      </c>
      <c r="BG71" s="50">
        <f>IFERROR((5.670373*10^-8*(BM71+273.15)^4+((Annex!$B$5+Annex!$B$6)*(BM71-X71)+Annex!$B$7*(BM71-INDEX(BM:BM,IFERROR(MATCH($B71-Annex!$B$9/60,$B:$B),2)))/(60*($B71-INDEX($B:$B,IFERROR(MATCH($B71-Annex!$B$9/60,$B:$B),2)))))/Annex!$B$8)/1000,IF(Data!$B$2="",0,"-"))</f>
        <v>1.112464126054721</v>
      </c>
      <c r="BH71" s="50">
        <f>IFERROR((5.670373*10^-8*(BN71+273.15)^4+((Annex!$B$5+Annex!$B$6)*(BN71-AA71)+Annex!$B$7*(BN71-INDEX(BN:BN,IFERROR(MATCH($B71-Annex!$B$9/60,$B:$B),2)))/(60*($B71-INDEX($B:$B,IFERROR(MATCH($B71-Annex!$B$9/60,$B:$B),2)))))/Annex!$B$8)/1000,IF(Data!$B$2="",0,"-"))</f>
        <v>1.1156422497609684</v>
      </c>
      <c r="BI71" s="20">
        <v>106.851</v>
      </c>
      <c r="BJ71" s="20">
        <v>244.697</v>
      </c>
      <c r="BK71" s="20">
        <v>49.253999999999998</v>
      </c>
      <c r="BL71" s="20">
        <v>216.22800000000001</v>
      </c>
      <c r="BM71" s="20">
        <v>31.042000000000002</v>
      </c>
      <c r="BN71" s="20">
        <v>32.656999999999996</v>
      </c>
    </row>
    <row r="72" spans="1:66" x14ac:dyDescent="0.3">
      <c r="A72" s="5">
        <v>71</v>
      </c>
      <c r="B72" s="19">
        <v>5.9158333379309624</v>
      </c>
      <c r="C72" s="20">
        <v>163.599852</v>
      </c>
      <c r="D72" s="20">
        <v>164.850571</v>
      </c>
      <c r="E72" s="20">
        <v>213.764454</v>
      </c>
      <c r="F72" s="49">
        <f>IFERROR(SUM(C72:E72),IF(Data!$B$2="",0,"-"))</f>
        <v>542.214877</v>
      </c>
      <c r="G72" s="50">
        <f>IFERROR(F72-Annex!$B$10,IF(Data!$B$2="",0,"-"))</f>
        <v>115.606877</v>
      </c>
      <c r="H72" s="50">
        <f>IFERROR(AVERAGE(INDEX(G:G,IFERROR(MATCH($B72-Annex!$B$12/60,$B:$B),2)):G72),IF(Data!$B$2="",0,"-"))</f>
        <v>115.78197690000002</v>
      </c>
      <c r="I72" s="50">
        <f>IFERROR(-14000*(G72-INDEX(G:G,IFERROR(MATCH($B72-Annex!$B$11/60,$B:$B),2)))/(60*($B72-INDEX($B:$B,IFERROR(MATCH($B72-Annex!$B$11/60,$B:$B),2)))),IF(Data!$B$2="",0,"-"))</f>
        <v>33.476295191361828</v>
      </c>
      <c r="J72" s="50">
        <f>IFERROR(-14000*(H72-INDEX(H:H,IFERROR(MATCH($B72-Annex!$B$13/60,$B:$B),2)))/(60*($B72-INDEX($B:$B,IFERROR(MATCH($B72-Annex!$B$13/60,$B:$B),2)))),IF(Data!$B$2="",0,"-"))</f>
        <v>2.1863548446024521</v>
      </c>
      <c r="K72" s="20">
        <v>1.6479620500000001</v>
      </c>
      <c r="L72" s="20">
        <v>91.894000000000005</v>
      </c>
      <c r="M72" s="20">
        <v>494.42</v>
      </c>
      <c r="N72" s="20">
        <v>339.06200000000001</v>
      </c>
      <c r="O72" s="20">
        <v>337.31099999999998</v>
      </c>
      <c r="P72" s="20">
        <v>882.053</v>
      </c>
      <c r="Q72" s="20">
        <v>146.38200000000001</v>
      </c>
      <c r="R72" s="20">
        <v>50.698</v>
      </c>
      <c r="S72" s="20">
        <v>279.10700000000003</v>
      </c>
      <c r="T72" s="20">
        <v>86.495999999999995</v>
      </c>
      <c r="U72" s="20">
        <v>257.15699999999998</v>
      </c>
      <c r="V72" s="20">
        <v>9.8999999999999993E+37</v>
      </c>
      <c r="W72" s="20">
        <v>71.694999999999993</v>
      </c>
      <c r="X72" s="20">
        <v>30.41</v>
      </c>
      <c r="Y72" s="20">
        <v>1084.221</v>
      </c>
      <c r="Z72" s="20">
        <v>65.385000000000005</v>
      </c>
      <c r="AA72" s="20">
        <v>34.411999999999999</v>
      </c>
      <c r="AB72" s="20">
        <v>9.8999999999999993E+37</v>
      </c>
      <c r="AC72" s="20">
        <v>50.954999999999998</v>
      </c>
      <c r="AD72" s="20">
        <v>843.14800000000002</v>
      </c>
      <c r="AE72" s="20">
        <v>948.30799999999999</v>
      </c>
      <c r="AF72" s="20">
        <v>371.81400000000002</v>
      </c>
      <c r="AG72" s="20">
        <v>9.8999999999999993E+37</v>
      </c>
      <c r="AH72" s="50">
        <f>IFERROR(AVERAGE(INDEX(AL:AL,IFERROR(MATCH($B72-Annex!$B$4/60,$B:$B),2)):AL72),IF(Data!$B$2="",0,"-"))</f>
        <v>1.0551988909898551</v>
      </c>
      <c r="AI72" s="50">
        <f>IFERROR(AVERAGE(INDEX(AM:AM,IFERROR(MATCH($B72-Annex!$B$4/60,$B:$B),2)):AM72),IF(Data!$B$2="",0,"-"))</f>
        <v>-7.3733859670216635E+36</v>
      </c>
      <c r="AJ72" s="50">
        <f>IFERROR(AVERAGE(INDEX(AN:AN,IFERROR(MATCH($B72-Annex!$B$4/60,$B:$B),2)):AN72),IF(Data!$B$2="",0,"-"))</f>
        <v>0.71254881249851565</v>
      </c>
      <c r="AK72" s="50">
        <f>IFERROR(AVERAGE(INDEX(AO:AO,IFERROR(MATCH($B72-Annex!$B$4/60,$B:$B),2)):AO72),IF(Data!$B$2="",0,"-"))</f>
        <v>-25.956034150470241</v>
      </c>
      <c r="AL72" s="50">
        <f>IFERROR((5.670373*10^-8*(AP72+273.15)^4+((Annex!$B$5+Annex!$B$6)*(AP72-L72)+Annex!$B$7*(AP72-INDEX(AP:AP,IFERROR(MATCH($B72-Annex!$B$9/60,$B:$B),2)))/(60*($B72-INDEX($B:$B,IFERROR(MATCH($B72-Annex!$B$9/60,$B:$B),2)))))/Annex!$B$8)/1000,IF(Data!$B$2="",0,"-"))</f>
        <v>1.3320971409270415</v>
      </c>
      <c r="AM72" s="50">
        <f>IFERROR((5.670373*10^-8*(AQ72+273.15)^4+((Annex!$B$5+Annex!$B$6)*(AQ72-O72)+Annex!$B$7*(AQ72-INDEX(AQ:AQ,IFERROR(MATCH($B72-Annex!$B$9/60,$B:$B),2)))/(60*($B72-INDEX($B:$B,IFERROR(MATCH($B72-Annex!$B$9/60,$B:$B),2)))))/Annex!$B$8)/1000,IF(Data!$B$2="",0,"-"))</f>
        <v>-8.785637130731299</v>
      </c>
      <c r="AN72" s="50">
        <f>IFERROR((5.670373*10^-8*(AR72+273.15)^4+((Annex!$B$5+Annex!$B$6)*(AR72-R72)+Annex!$B$7*(AR72-INDEX(AR:AR,IFERROR(MATCH($B72-Annex!$B$9/60,$B:$B),2)))/(60*($B72-INDEX($B:$B,IFERROR(MATCH($B72-Annex!$B$9/60,$B:$B),2)))))/Annex!$B$8)/1000,IF(Data!$B$2="",0,"-"))</f>
        <v>0.76786630958812863</v>
      </c>
      <c r="AO72" s="50">
        <f>IFERROR((5.670373*10^-8*(AS72+273.15)^4+((Annex!$B$5+Annex!$B$6)*(AS72-U72)+Annex!$B$7*(AS72-INDEX(AS:AS,IFERROR(MATCH($B72-Annex!$B$9/60,$B:$B),2)))/(60*($B72-INDEX($B:$B,IFERROR(MATCH($B72-Annex!$B$9/60,$B:$B),2)))))/Annex!$B$8)/1000,IF(Data!$B$2="",0,"-"))</f>
        <v>-26.584717230321022</v>
      </c>
      <c r="AP72" s="20">
        <v>49.631999999999998</v>
      </c>
      <c r="AQ72" s="20">
        <v>43.646999999999998</v>
      </c>
      <c r="AR72" s="20">
        <v>33.587000000000003</v>
      </c>
      <c r="AS72" s="20">
        <v>73.028999999999996</v>
      </c>
      <c r="AT72" s="20">
        <v>19.713999999999999</v>
      </c>
      <c r="AU72" s="20">
        <v>21.506</v>
      </c>
      <c r="AV72" s="20">
        <v>20.797000000000001</v>
      </c>
      <c r="AW72" s="50">
        <f>IFERROR(AVERAGE(INDEX(BC:BC,IFERROR(MATCH($B72-Annex!$B$4/60,$B:$B),2)):BC72),IF(Data!$B$2="",0,"-"))</f>
        <v>5.3463406627824526</v>
      </c>
      <c r="AX72" s="50">
        <f>IFERROR(AVERAGE(INDEX(BD:BD,IFERROR(MATCH($B72-Annex!$B$4/60,$B:$B),2)):BD72),IF(Data!$B$2="",0,"-"))</f>
        <v>-19.991529120827067</v>
      </c>
      <c r="AY72" s="50">
        <f>IFERROR(AVERAGE(INDEX(BE:BE,IFERROR(MATCH($B72-Annex!$B$4/60,$B:$B),2)):BE72),IF(Data!$B$2="",0,"-"))</f>
        <v>1.9449666767315483</v>
      </c>
      <c r="AZ72" s="50">
        <f>IFERROR(AVERAGE(INDEX(BF:BF,IFERROR(MATCH($B72-Annex!$B$4/60,$B:$B),2)):BF72),IF(Data!$B$2="",0,"-"))</f>
        <v>-1.8725506563578738</v>
      </c>
      <c r="BA72" s="50">
        <f>IFERROR(AVERAGE(INDEX(BG:BG,IFERROR(MATCH($B72-Annex!$B$4/60,$B:$B),2)):BG72),IF(Data!$B$2="",0,"-"))</f>
        <v>1.0473973417870563</v>
      </c>
      <c r="BB72" s="50">
        <f>IFERROR(AVERAGE(INDEX(BH:BH,IFERROR(MATCH($B72-Annex!$B$4/60,$B:$B),2)):BH72),IF(Data!$B$2="",0,"-"))</f>
        <v>1.0666245566804247</v>
      </c>
      <c r="BC72" s="50">
        <f>IFERROR((5.670373*10^-8*(BI72+273.15)^4+((Annex!$B$5+Annex!$B$6)*(BI72-L72)+Annex!$B$7*(BI72-INDEX(BI:BI,IFERROR(MATCH($B72-Annex!$B$9/60,$B:$B),2)))/(60*($B72-INDEX($B:$B,IFERROR(MATCH($B72-Annex!$B$9/60,$B:$B),2)))))/Annex!$B$8)/1000,IF(Data!$B$2="",0,"-"))</f>
        <v>6.183056167271987</v>
      </c>
      <c r="BD72" s="50">
        <f>IFERROR((5.670373*10^-8*(BJ72+273.15)^4+((Annex!$B$5+Annex!$B$6)*(BJ72-O72)+Annex!$B$7*(BJ72-INDEX(BJ:BJ,IFERROR(MATCH($B72-Annex!$B$9/60,$B:$B),2)))/(60*($B72-INDEX($B:$B,IFERROR(MATCH($B72-Annex!$B$9/60,$B:$B),2)))))/Annex!$B$8)/1000,IF(Data!$B$2="",0,"-"))</f>
        <v>7.2221722895763589</v>
      </c>
      <c r="BE72" s="50">
        <f>IFERROR((5.670373*10^-8*(BK72+273.15)^4+((Annex!$B$5+Annex!$B$6)*(BK72-R72)+Annex!$B$7*(BK72-INDEX(BK:BK,IFERROR(MATCH($B72-Annex!$B$9/60,$B:$B),2)))/(60*($B72-INDEX($B:$B,IFERROR(MATCH($B72-Annex!$B$9/60,$B:$B),2)))))/Annex!$B$8)/1000,IF(Data!$B$2="",0,"-"))</f>
        <v>2.1516505997503708</v>
      </c>
      <c r="BF72" s="50">
        <f>IFERROR((5.670373*10^-8*(BL72+273.15)^4+((Annex!$B$5+Annex!$B$6)*(BL72-U72)+Annex!$B$7*(BL72-INDEX(BL:BL,IFERROR(MATCH($B72-Annex!$B$9/60,$B:$B),2)))/(60*($B72-INDEX($B:$B,IFERROR(MATCH($B72-Annex!$B$9/60,$B:$B),2)))))/Annex!$B$8)/1000,IF(Data!$B$2="",0,"-"))</f>
        <v>-18.436101316954534</v>
      </c>
      <c r="BG72" s="50">
        <f>IFERROR((5.670373*10^-8*(BM72+273.15)^4+((Annex!$B$5+Annex!$B$6)*(BM72-X72)+Annex!$B$7*(BM72-INDEX(BM:BM,IFERROR(MATCH($B72-Annex!$B$9/60,$B:$B),2)))/(60*($B72-INDEX($B:$B,IFERROR(MATCH($B72-Annex!$B$9/60,$B:$B),2)))))/Annex!$B$8)/1000,IF(Data!$B$2="",0,"-"))</f>
        <v>1.1526394075445159</v>
      </c>
      <c r="BH72" s="50">
        <f>IFERROR((5.670373*10^-8*(BN72+273.15)^4+((Annex!$B$5+Annex!$B$6)*(BN72-AA72)+Annex!$B$7*(BN72-INDEX(BN:BN,IFERROR(MATCH($B72-Annex!$B$9/60,$B:$B),2)))/(60*($B72-INDEX($B:$B,IFERROR(MATCH($B72-Annex!$B$9/60,$B:$B),2)))))/Annex!$B$8)/1000,IF(Data!$B$2="",0,"-"))</f>
        <v>1.1360674327039633</v>
      </c>
      <c r="BI72" s="20">
        <v>111.212</v>
      </c>
      <c r="BJ72" s="20">
        <v>209.45500000000001</v>
      </c>
      <c r="BK72" s="20">
        <v>50.765999999999998</v>
      </c>
      <c r="BL72" s="20">
        <v>140.94200000000001</v>
      </c>
      <c r="BM72" s="20">
        <v>31.744</v>
      </c>
      <c r="BN72" s="20">
        <v>33.323999999999998</v>
      </c>
    </row>
    <row r="73" spans="1:66" x14ac:dyDescent="0.3">
      <c r="A73" s="5">
        <v>72</v>
      </c>
      <c r="B73" s="19">
        <v>5.9999999986030161</v>
      </c>
      <c r="C73" s="20">
        <v>163.61042599999999</v>
      </c>
      <c r="D73" s="20">
        <v>164.794375</v>
      </c>
      <c r="E73" s="20">
        <v>213.832086</v>
      </c>
      <c r="F73" s="49">
        <f>IFERROR(SUM(C73:E73),IF(Data!$B$2="",0,"-"))</f>
        <v>542.23688700000002</v>
      </c>
      <c r="G73" s="50">
        <f>IFERROR(F73-Annex!$B$10,IF(Data!$B$2="",0,"-"))</f>
        <v>115.62888700000002</v>
      </c>
      <c r="H73" s="50">
        <f>IFERROR(AVERAGE(INDEX(G:G,IFERROR(MATCH($B73-Annex!$B$12/60,$B:$B),2)):G73),IF(Data!$B$2="",0,"-"))</f>
        <v>115.7577866</v>
      </c>
      <c r="I73" s="50">
        <f>IFERROR(-14000*(G73-INDEX(G:G,IFERROR(MATCH($B73-Annex!$B$11/60,$B:$B),2)))/(60*($B73-INDEX($B:$B,IFERROR(MATCH($B73-Annex!$B$11/60,$B:$B),2)))),IF(Data!$B$2="",0,"-"))</f>
        <v>51.595346261126281</v>
      </c>
      <c r="J73" s="50">
        <f>IFERROR(-14000*(H73-INDEX(H:H,IFERROR(MATCH($B73-Annex!$B$13/60,$B:$B),2)))/(60*($B73-INDEX($B:$B,IFERROR(MATCH($B73-Annex!$B$13/60,$B:$B),2)))),IF(Data!$B$2="",0,"-"))</f>
        <v>12.371348760434191</v>
      </c>
      <c r="K73" s="20">
        <v>1.7304120700000001</v>
      </c>
      <c r="L73" s="20">
        <v>100.06100000000001</v>
      </c>
      <c r="M73" s="20">
        <v>9.8999999999999993E+37</v>
      </c>
      <c r="N73" s="20">
        <v>348.029</v>
      </c>
      <c r="O73" s="20">
        <v>218.34899999999999</v>
      </c>
      <c r="P73" s="20">
        <v>1051.204</v>
      </c>
      <c r="Q73" s="20">
        <v>161.79599999999999</v>
      </c>
      <c r="R73" s="20">
        <v>53.171999999999997</v>
      </c>
      <c r="S73" s="20">
        <v>9.8999999999999993E+37</v>
      </c>
      <c r="T73" s="20">
        <v>90.403000000000006</v>
      </c>
      <c r="U73" s="20">
        <v>233.73699999999999</v>
      </c>
      <c r="V73" s="20">
        <v>745.97699999999998</v>
      </c>
      <c r="W73" s="20">
        <v>74.259</v>
      </c>
      <c r="X73" s="20">
        <v>31.13</v>
      </c>
      <c r="Y73" s="20">
        <v>183.971</v>
      </c>
      <c r="Z73" s="20">
        <v>67.539000000000001</v>
      </c>
      <c r="AA73" s="20">
        <v>34.728000000000002</v>
      </c>
      <c r="AB73" s="20">
        <v>-118.253</v>
      </c>
      <c r="AC73" s="20">
        <v>52.518999999999998</v>
      </c>
      <c r="AD73" s="20">
        <v>728.47699999999998</v>
      </c>
      <c r="AE73" s="20">
        <v>79.009</v>
      </c>
      <c r="AF73" s="20">
        <v>9.8999999999999993E+37</v>
      </c>
      <c r="AG73" s="20">
        <v>9.8999999999999993E+37</v>
      </c>
      <c r="AH73" s="50">
        <f>IFERROR(AVERAGE(INDEX(AL:AL,IFERROR(MATCH($B73-Annex!$B$4/60,$B:$B),2)):AL73),IF(Data!$B$2="",0,"-"))</f>
        <v>1.0925486786703733</v>
      </c>
      <c r="AI73" s="50">
        <f>IFERROR(AVERAGE(INDEX(AM:AM,IFERROR(MATCH($B73-Annex!$B$4/60,$B:$B),2)):AM73),IF(Data!$B$2="",0,"-"))</f>
        <v>-12.75507527052687</v>
      </c>
      <c r="AJ73" s="50">
        <f>IFERROR(AVERAGE(INDEX(AN:AN,IFERROR(MATCH($B73-Annex!$B$4/60,$B:$B),2)):AN73),IF(Data!$B$2="",0,"-"))</f>
        <v>0.72971334647264374</v>
      </c>
      <c r="AK73" s="50">
        <f>IFERROR(AVERAGE(INDEX(AO:AO,IFERROR(MATCH($B73-Annex!$B$4/60,$B:$B),2)):AO73),IF(Data!$B$2="",0,"-"))</f>
        <v>-25.80194172168255</v>
      </c>
      <c r="AL73" s="50">
        <f>IFERROR((5.670373*10^-8*(AP73+273.15)^4+((Annex!$B$5+Annex!$B$6)*(AP73-L73)+Annex!$B$7*(AP73-INDEX(AP:AP,IFERROR(MATCH($B73-Annex!$B$9/60,$B:$B),2)))/(60*($B73-INDEX($B:$B,IFERROR(MATCH($B73-Annex!$B$9/60,$B:$B),2)))))/Annex!$B$8)/1000,IF(Data!$B$2="",0,"-"))</f>
        <v>1.2042186202452316</v>
      </c>
      <c r="AM73" s="50">
        <f>IFERROR((5.670373*10^-8*(AQ73+273.15)^4+((Annex!$B$5+Annex!$B$6)*(AQ73-O73)+Annex!$B$7*(AQ73-INDEX(AQ:AQ,IFERROR(MATCH($B73-Annex!$B$9/60,$B:$B),2)))/(60*($B73-INDEX($B:$B,IFERROR(MATCH($B73-Annex!$B$9/60,$B:$B),2)))))/Annex!$B$8)/1000,IF(Data!$B$2="",0,"-"))</f>
        <v>-43.237258525842059</v>
      </c>
      <c r="AN73" s="50">
        <f>IFERROR((5.670373*10^-8*(AR73+273.15)^4+((Annex!$B$5+Annex!$B$6)*(AR73-R73)+Annex!$B$7*(AR73-INDEX(AR:AR,IFERROR(MATCH($B73-Annex!$B$9/60,$B:$B),2)))/(60*($B73-INDEX($B:$B,IFERROR(MATCH($B73-Annex!$B$9/60,$B:$B),2)))))/Annex!$B$8)/1000,IF(Data!$B$2="",0,"-"))</f>
        <v>0.77716667371466841</v>
      </c>
      <c r="AO73" s="50">
        <f>IFERROR((5.670373*10^-8*(AS73+273.15)^4+((Annex!$B$5+Annex!$B$6)*(AS73-U73)+Annex!$B$7*(AS73-INDEX(AS:AS,IFERROR(MATCH($B73-Annex!$B$9/60,$B:$B),2)))/(60*($B73-INDEX($B:$B,IFERROR(MATCH($B73-Annex!$B$9/60,$B:$B),2)))))/Annex!$B$8)/1000,IF(Data!$B$2="",0,"-"))</f>
        <v>13.682141435783343</v>
      </c>
      <c r="AP73" s="20">
        <v>51.213000000000001</v>
      </c>
      <c r="AQ73" s="20">
        <v>51.523000000000003</v>
      </c>
      <c r="AR73" s="20">
        <v>34.305999999999997</v>
      </c>
      <c r="AS73" s="20">
        <v>52.536999999999999</v>
      </c>
      <c r="AT73" s="20">
        <v>19.731999999999999</v>
      </c>
      <c r="AU73" s="20">
        <v>21.506</v>
      </c>
      <c r="AV73" s="20">
        <v>20.779</v>
      </c>
      <c r="AW73" s="50">
        <f>IFERROR(AVERAGE(INDEX(BC:BC,IFERROR(MATCH($B73-Annex!$B$4/60,$B:$B),2)):BC73),IF(Data!$B$2="",0,"-"))</f>
        <v>5.5781796395455725</v>
      </c>
      <c r="AX73" s="50">
        <f>IFERROR(AVERAGE(INDEX(BD:BD,IFERROR(MATCH($B73-Annex!$B$4/60,$B:$B),2)):BD73),IF(Data!$B$2="",0,"-"))</f>
        <v>-29.545846500020954</v>
      </c>
      <c r="AY73" s="50">
        <f>IFERROR(AVERAGE(INDEX(BE:BE,IFERROR(MATCH($B73-Annex!$B$4/60,$B:$B),2)):BE73),IF(Data!$B$2="",0,"-"))</f>
        <v>2.0061715227721759</v>
      </c>
      <c r="AZ73" s="50">
        <f>IFERROR(AVERAGE(INDEX(BF:BF,IFERROR(MATCH($B73-Annex!$B$4/60,$B:$B),2)):BF73),IF(Data!$B$2="",0,"-"))</f>
        <v>-10.391459382251613</v>
      </c>
      <c r="BA73" s="50">
        <f>IFERROR(AVERAGE(INDEX(BG:BG,IFERROR(MATCH($B73-Annex!$B$4/60,$B:$B),2)):BG73),IF(Data!$B$2="",0,"-"))</f>
        <v>1.0793543688268954</v>
      </c>
      <c r="BB73" s="50">
        <f>IFERROR(AVERAGE(INDEX(BH:BH,IFERROR(MATCH($B73-Annex!$B$4/60,$B:$B),2)):BH73),IF(Data!$B$2="",0,"-"))</f>
        <v>1.0972177137618881</v>
      </c>
      <c r="BC73" s="50">
        <f>IFERROR((5.670373*10^-8*(BI73+273.15)^4+((Annex!$B$5+Annex!$B$6)*(BI73-L73)+Annex!$B$7*(BI73-INDEX(BI:BI,IFERROR(MATCH($B73-Annex!$B$9/60,$B:$B),2)))/(60*($B73-INDEX($B:$B,IFERROR(MATCH($B73-Annex!$B$9/60,$B:$B),2)))))/Annex!$B$8)/1000,IF(Data!$B$2="",0,"-"))</f>
        <v>6.3631212211980666</v>
      </c>
      <c r="BD73" s="50">
        <f>IFERROR((5.670373*10^-8*(BJ73+273.15)^4+((Annex!$B$5+Annex!$B$6)*(BJ73-O73)+Annex!$B$7*(BJ73-INDEX(BJ:BJ,IFERROR(MATCH($B73-Annex!$B$9/60,$B:$B),2)))/(60*($B73-INDEX($B:$B,IFERROR(MATCH($B73-Annex!$B$9/60,$B:$B),2)))))/Annex!$B$8)/1000,IF(Data!$B$2="",0,"-"))</f>
        <v>-101.09411962994983</v>
      </c>
      <c r="BE73" s="50">
        <f>IFERROR((5.670373*10^-8*(BK73+273.15)^4+((Annex!$B$5+Annex!$B$6)*(BK73-R73)+Annex!$B$7*(BK73-INDEX(BK:BK,IFERROR(MATCH($B73-Annex!$B$9/60,$B:$B),2)))/(60*($B73-INDEX($B:$B,IFERROR(MATCH($B73-Annex!$B$9/60,$B:$B),2)))))/Annex!$B$8)/1000,IF(Data!$B$2="",0,"-"))</f>
        <v>2.2023412966162819</v>
      </c>
      <c r="BF73" s="50">
        <f>IFERROR((5.670373*10^-8*(BL73+273.15)^4+((Annex!$B$5+Annex!$B$6)*(BL73-U73)+Annex!$B$7*(BL73-INDEX(BL:BL,IFERROR(MATCH($B73-Annex!$B$9/60,$B:$B),2)))/(60*($B73-INDEX($B:$B,IFERROR(MATCH($B73-Annex!$B$9/60,$B:$B),2)))))/Annex!$B$8)/1000,IF(Data!$B$2="",0,"-"))</f>
        <v>-57.603019512884607</v>
      </c>
      <c r="BG73" s="50">
        <f>IFERROR((5.670373*10^-8*(BM73+273.15)^4+((Annex!$B$5+Annex!$B$6)*(BM73-X73)+Annex!$B$7*(BM73-INDEX(BM:BM,IFERROR(MATCH($B73-Annex!$B$9/60,$B:$B),2)))/(60*($B73-INDEX($B:$B,IFERROR(MATCH($B73-Annex!$B$9/60,$B:$B),2)))))/Annex!$B$8)/1000,IF(Data!$B$2="",0,"-"))</f>
        <v>1.1691768147733665</v>
      </c>
      <c r="BH73" s="50">
        <f>IFERROR((5.670373*10^-8*(BN73+273.15)^4+((Annex!$B$5+Annex!$B$6)*(BN73-AA73)+Annex!$B$7*(BN73-INDEX(BN:BN,IFERROR(MATCH($B73-Annex!$B$9/60,$B:$B),2)))/(60*($B73-INDEX($B:$B,IFERROR(MATCH($B73-Annex!$B$9/60,$B:$B),2)))))/Annex!$B$8)/1000,IF(Data!$B$2="",0,"-"))</f>
        <v>1.2027820394095183</v>
      </c>
      <c r="BI73" s="20">
        <v>115.88200000000001</v>
      </c>
      <c r="BJ73" s="20">
        <v>56.49</v>
      </c>
      <c r="BK73" s="20">
        <v>52.295999999999999</v>
      </c>
      <c r="BL73" s="20">
        <v>108.816</v>
      </c>
      <c r="BM73" s="20">
        <v>32.287999999999997</v>
      </c>
      <c r="BN73" s="20">
        <v>34.026000000000003</v>
      </c>
    </row>
    <row r="74" spans="1:66" x14ac:dyDescent="0.3">
      <c r="A74" s="5">
        <v>73</v>
      </c>
      <c r="B74" s="19">
        <v>6.0838333319406956</v>
      </c>
      <c r="C74" s="20">
        <v>163.54533699999999</v>
      </c>
      <c r="D74" s="20">
        <v>164.827765</v>
      </c>
      <c r="E74" s="20">
        <v>213.79786200000001</v>
      </c>
      <c r="F74" s="49">
        <f>IFERROR(SUM(C74:E74),IF(Data!$B$2="",0,"-"))</f>
        <v>542.17096400000003</v>
      </c>
      <c r="G74" s="50">
        <f>IFERROR(F74-Annex!$B$10,IF(Data!$B$2="",0,"-"))</f>
        <v>115.56296400000002</v>
      </c>
      <c r="H74" s="50">
        <f>IFERROR(AVERAGE(INDEX(G:G,IFERROR(MATCH($B74-Annex!$B$12/60,$B:$B),2)):G74),IF(Data!$B$2="",0,"-"))</f>
        <v>115.7378385</v>
      </c>
      <c r="I74" s="50">
        <f>IFERROR(-14000*(G74-INDEX(G:G,IFERROR(MATCH($B74-Annex!$B$11/60,$B:$B),2)))/(60*($B74-INDEX($B:$B,IFERROR(MATCH($B74-Annex!$B$11/60,$B:$B),2)))),IF(Data!$B$2="",0,"-"))</f>
        <v>51.144327182543968</v>
      </c>
      <c r="J74" s="50">
        <f>IFERROR(-14000*(H74-INDEX(H:H,IFERROR(MATCH($B74-Annex!$B$13/60,$B:$B),2)))/(60*($B74-INDEX($B:$B,IFERROR(MATCH($B74-Annex!$B$13/60,$B:$B),2)))),IF(Data!$B$2="",0,"-"))</f>
        <v>21.105947780167437</v>
      </c>
      <c r="K74" s="20">
        <v>1.77163709</v>
      </c>
      <c r="L74" s="20">
        <v>95.245000000000005</v>
      </c>
      <c r="M74" s="20">
        <v>705.78499999999997</v>
      </c>
      <c r="N74" s="20">
        <v>355.995</v>
      </c>
      <c r="O74" s="20">
        <v>231.77600000000001</v>
      </c>
      <c r="P74" s="20">
        <v>1080.098</v>
      </c>
      <c r="Q74" s="20">
        <v>167.37899999999999</v>
      </c>
      <c r="R74" s="20">
        <v>53.542999999999999</v>
      </c>
      <c r="S74" s="20">
        <v>-48.85</v>
      </c>
      <c r="T74" s="20">
        <v>93.257000000000005</v>
      </c>
      <c r="U74" s="20">
        <v>135.99299999999999</v>
      </c>
      <c r="V74" s="20">
        <v>-122.072</v>
      </c>
      <c r="W74" s="20">
        <v>76.591999999999999</v>
      </c>
      <c r="X74" s="20">
        <v>31.472999999999999</v>
      </c>
      <c r="Y74" s="20">
        <v>863.41200000000003</v>
      </c>
      <c r="Z74" s="20">
        <v>69.584000000000003</v>
      </c>
      <c r="AA74" s="20">
        <v>35.607999999999997</v>
      </c>
      <c r="AB74" s="20">
        <v>9.8999999999999993E+37</v>
      </c>
      <c r="AC74" s="20">
        <v>53.938000000000002</v>
      </c>
      <c r="AD74" s="20">
        <v>819.17</v>
      </c>
      <c r="AE74" s="20">
        <v>873.97299999999996</v>
      </c>
      <c r="AF74" s="20">
        <v>32.420999999999999</v>
      </c>
      <c r="AG74" s="20">
        <v>9.8999999999999993E+37</v>
      </c>
      <c r="AH74" s="50">
        <f>IFERROR(AVERAGE(INDEX(AL:AL,IFERROR(MATCH($B74-Annex!$B$4/60,$B:$B),2)):AL74),IF(Data!$B$2="",0,"-"))</f>
        <v>1.1646191798305747</v>
      </c>
      <c r="AI74" s="50">
        <f>IFERROR(AVERAGE(INDEX(AM:AM,IFERROR(MATCH($B74-Annex!$B$4/60,$B:$B),2)):AM74),IF(Data!$B$2="",0,"-"))</f>
        <v>0.33763597612621915</v>
      </c>
      <c r="AJ74" s="50">
        <f>IFERROR(AVERAGE(INDEX(AN:AN,IFERROR(MATCH($B74-Annex!$B$4/60,$B:$B),2)):AN74),IF(Data!$B$2="",0,"-"))</f>
        <v>0.76129490999658955</v>
      </c>
      <c r="AK74" s="50">
        <f>IFERROR(AVERAGE(INDEX(AO:AO,IFERROR(MATCH($B74-Annex!$B$4/60,$B:$B),2)):AO74),IF(Data!$B$2="",0,"-"))</f>
        <v>-39.243681063465537</v>
      </c>
      <c r="AL74" s="50">
        <f>IFERROR((5.670373*10^-8*(AP74+273.15)^4+((Annex!$B$5+Annex!$B$6)*(AP74-L74)+Annex!$B$7*(AP74-INDEX(AP:AP,IFERROR(MATCH($B74-Annex!$B$9/60,$B:$B),2)))/(60*($B74-INDEX($B:$B,IFERROR(MATCH($B74-Annex!$B$9/60,$B:$B),2)))))/Annex!$B$8)/1000,IF(Data!$B$2="",0,"-"))</f>
        <v>1.4414206398153315</v>
      </c>
      <c r="AM74" s="50">
        <f>IFERROR((5.670373*10^-8*(AQ74+273.15)^4+((Annex!$B$5+Annex!$B$6)*(AQ74-O74)+Annex!$B$7*(AQ74-INDEX(AQ:AQ,IFERROR(MATCH($B74-Annex!$B$9/60,$B:$B),2)))/(60*($B74-INDEX($B:$B,IFERROR(MATCH($B74-Annex!$B$9/60,$B:$B),2)))))/Annex!$B$8)/1000,IF(Data!$B$2="",0,"-"))</f>
        <v>29.074073905150211</v>
      </c>
      <c r="AN74" s="50">
        <f>IFERROR((5.670373*10^-8*(AR74+273.15)^4+((Annex!$B$5+Annex!$B$6)*(AR74-R74)+Annex!$B$7*(AR74-INDEX(AR:AR,IFERROR(MATCH($B74-Annex!$B$9/60,$B:$B),2)))/(60*($B74-INDEX($B:$B,IFERROR(MATCH($B74-Annex!$B$9/60,$B:$B),2)))))/Annex!$B$8)/1000,IF(Data!$B$2="",0,"-"))</f>
        <v>0.86849987420203634</v>
      </c>
      <c r="AO74" s="50">
        <f>IFERROR((5.670373*10^-8*(AS74+273.15)^4+((Annex!$B$5+Annex!$B$6)*(AS74-U74)+Annex!$B$7*(AS74-INDEX(AS:AS,IFERROR(MATCH($B74-Annex!$B$9/60,$B:$B),2)))/(60*($B74-INDEX($B:$B,IFERROR(MATCH($B74-Annex!$B$9/60,$B:$B),2)))))/Annex!$B$8)/1000,IF(Data!$B$2="",0,"-"))</f>
        <v>-5.5848155585684598</v>
      </c>
      <c r="AP74" s="20">
        <v>52.993000000000002</v>
      </c>
      <c r="AQ74" s="20">
        <v>102.86199999999999</v>
      </c>
      <c r="AR74" s="20">
        <v>35.07</v>
      </c>
      <c r="AS74" s="20">
        <v>64.009</v>
      </c>
      <c r="AT74" s="20">
        <v>19.706</v>
      </c>
      <c r="AU74" s="20">
        <v>21.463000000000001</v>
      </c>
      <c r="AV74" s="20">
        <v>20.806000000000001</v>
      </c>
      <c r="AW74" s="50">
        <f>IFERROR(AVERAGE(INDEX(BC:BC,IFERROR(MATCH($B74-Annex!$B$4/60,$B:$B),2)):BC74),IF(Data!$B$2="",0,"-"))</f>
        <v>5.8679532882931555</v>
      </c>
      <c r="AX74" s="50">
        <f>IFERROR(AVERAGE(INDEX(BD:BD,IFERROR(MATCH($B74-Annex!$B$4/60,$B:$B),2)):BD74),IF(Data!$B$2="",0,"-"))</f>
        <v>-24.59542506475012</v>
      </c>
      <c r="AY74" s="50">
        <f>IFERROR(AVERAGE(INDEX(BE:BE,IFERROR(MATCH($B74-Annex!$B$4/60,$B:$B),2)):BE74),IF(Data!$B$2="",0,"-"))</f>
        <v>2.0821200042670944</v>
      </c>
      <c r="AZ74" s="50">
        <f>IFERROR(AVERAGE(INDEX(BF:BF,IFERROR(MATCH($B74-Annex!$B$4/60,$B:$B),2)):BF74),IF(Data!$B$2="",0,"-"))</f>
        <v>-5.2042241424745299</v>
      </c>
      <c r="BA74" s="50">
        <f>IFERROR(AVERAGE(INDEX(BG:BG,IFERROR(MATCH($B74-Annex!$B$4/60,$B:$B),2)):BG74),IF(Data!$B$2="",0,"-"))</f>
        <v>1.1086360810551699</v>
      </c>
      <c r="BB74" s="50">
        <f>IFERROR(AVERAGE(INDEX(BH:BH,IFERROR(MATCH($B74-Annex!$B$4/60,$B:$B),2)):BH74),IF(Data!$B$2="",0,"-"))</f>
        <v>1.1348572572149478</v>
      </c>
      <c r="BC74" s="50">
        <f>IFERROR((5.670373*10^-8*(BI74+273.15)^4+((Annex!$B$5+Annex!$B$6)*(BI74-L74)+Annex!$B$7*(BI74-INDEX(BI:BI,IFERROR(MATCH($B74-Annex!$B$9/60,$B:$B),2)))/(60*($B74-INDEX($B:$B,IFERROR(MATCH($B74-Annex!$B$9/60,$B:$B),2)))))/Annex!$B$8)/1000,IF(Data!$B$2="",0,"-"))</f>
        <v>6.9172297200646193</v>
      </c>
      <c r="BD74" s="50">
        <f>IFERROR((5.670373*10^-8*(BJ74+273.15)^4+((Annex!$B$5+Annex!$B$6)*(BJ74-O74)+Annex!$B$7*(BJ74-INDEX(BJ:BJ,IFERROR(MATCH($B74-Annex!$B$9/60,$B:$B),2)))/(60*($B74-INDEX($B:$B,IFERROR(MATCH($B74-Annex!$B$9/60,$B:$B),2)))))/Annex!$B$8)/1000,IF(Data!$B$2="",0,"-"))</f>
        <v>24.983578234249677</v>
      </c>
      <c r="BE74" s="50">
        <f>IFERROR((5.670373*10^-8*(BK74+273.15)^4+((Annex!$B$5+Annex!$B$6)*(BK74-R74)+Annex!$B$7*(BK74-INDEX(BK:BK,IFERROR(MATCH($B74-Annex!$B$9/60,$B:$B),2)))/(60*($B74-INDEX($B:$B,IFERROR(MATCH($B74-Annex!$B$9/60,$B:$B),2)))))/Annex!$B$8)/1000,IF(Data!$B$2="",0,"-"))</f>
        <v>2.328752054829879</v>
      </c>
      <c r="BF74" s="50">
        <f>IFERROR((5.670373*10^-8*(BL74+273.15)^4+((Annex!$B$5+Annex!$B$6)*(BL74-U74)+Annex!$B$7*(BL74-INDEX(BL:BL,IFERROR(MATCH($B74-Annex!$B$9/60,$B:$B),2)))/(60*($B74-INDEX($B:$B,IFERROR(MATCH($B74-Annex!$B$9/60,$B:$B),2)))))/Annex!$B$8)/1000,IF(Data!$B$2="",0,"-"))</f>
        <v>9.5612655895021881</v>
      </c>
      <c r="BG74" s="50">
        <f>IFERROR((5.670373*10^-8*(BM74+273.15)^4+((Annex!$B$5+Annex!$B$6)*(BM74-X74)+Annex!$B$7*(BM74-INDEX(BM:BM,IFERROR(MATCH($B74-Annex!$B$9/60,$B:$B),2)))/(60*($B74-INDEX($B:$B,IFERROR(MATCH($B74-Annex!$B$9/60,$B:$B),2)))))/Annex!$B$8)/1000,IF(Data!$B$2="",0,"-"))</f>
        <v>1.1674166324291555</v>
      </c>
      <c r="BH74" s="50">
        <f>IFERROR((5.670373*10^-8*(BN74+273.15)^4+((Annex!$B$5+Annex!$B$6)*(BN74-AA74)+Annex!$B$7*(BN74-INDEX(BN:BN,IFERROR(MATCH($B74-Annex!$B$9/60,$B:$B),2)))/(60*($B74-INDEX($B:$B,IFERROR(MATCH($B74-Annex!$B$9/60,$B:$B),2)))))/Annex!$B$8)/1000,IF(Data!$B$2="",0,"-"))</f>
        <v>1.2165293687234047</v>
      </c>
      <c r="BI74" s="20">
        <v>120.76900000000001</v>
      </c>
      <c r="BJ74" s="20">
        <v>248.626</v>
      </c>
      <c r="BK74" s="20">
        <v>53.972000000000001</v>
      </c>
      <c r="BL74" s="20">
        <v>154.833</v>
      </c>
      <c r="BM74" s="20">
        <v>32.965000000000003</v>
      </c>
      <c r="BN74" s="20">
        <v>34.72</v>
      </c>
    </row>
    <row r="75" spans="1:66" x14ac:dyDescent="0.3">
      <c r="A75" s="5">
        <v>74</v>
      </c>
      <c r="B75" s="19">
        <v>6.1706666741520166</v>
      </c>
      <c r="C75" s="20">
        <v>163.49977699999999</v>
      </c>
      <c r="D75" s="20">
        <v>164.79518899999999</v>
      </c>
      <c r="E75" s="20">
        <v>213.79786200000001</v>
      </c>
      <c r="F75" s="49">
        <f>IFERROR(SUM(C75:E75),IF(Data!$B$2="",0,"-"))</f>
        <v>542.09282800000005</v>
      </c>
      <c r="G75" s="50">
        <f>IFERROR(F75-Annex!$B$10,IF(Data!$B$2="",0,"-"))</f>
        <v>115.48482800000005</v>
      </c>
      <c r="H75" s="50">
        <f>IFERROR(AVERAGE(INDEX(G:G,IFERROR(MATCH($B75-Annex!$B$12/60,$B:$B),2)):G75),IF(Data!$B$2="",0,"-"))</f>
        <v>115.69761800000001</v>
      </c>
      <c r="I75" s="50">
        <f>IFERROR(-14000*(G75-INDEX(G:G,IFERROR(MATCH($B75-Annex!$B$11/60,$B:$B),2)))/(60*($B75-INDEX($B:$B,IFERROR(MATCH($B75-Annex!$B$11/60,$B:$B),2)))),IF(Data!$B$2="",0,"-"))</f>
        <v>88.828998344573719</v>
      </c>
      <c r="J75" s="50">
        <f>IFERROR(-14000*(H75-INDEX(H:H,IFERROR(MATCH($B75-Annex!$B$13/60,$B:$B),2)))/(60*($B75-INDEX($B:$B,IFERROR(MATCH($B75-Annex!$B$13/60,$B:$B),2)))),IF(Data!$B$2="",0,"-"))</f>
        <v>38.280609390356062</v>
      </c>
      <c r="K75" s="20">
        <v>1.8535718000000001</v>
      </c>
      <c r="L75" s="20">
        <v>92.545000000000002</v>
      </c>
      <c r="M75" s="20">
        <v>9.8999999999999993E+37</v>
      </c>
      <c r="N75" s="20">
        <v>367.36700000000002</v>
      </c>
      <c r="O75" s="20">
        <v>214.13800000000001</v>
      </c>
      <c r="P75" s="20">
        <v>249.334</v>
      </c>
      <c r="Q75" s="20">
        <v>177.905</v>
      </c>
      <c r="R75" s="20">
        <v>54.994</v>
      </c>
      <c r="S75" s="20">
        <v>189.52099999999999</v>
      </c>
      <c r="T75" s="20">
        <v>96.281000000000006</v>
      </c>
      <c r="U75" s="20">
        <v>176.03700000000001</v>
      </c>
      <c r="V75" s="20">
        <v>717.83799999999997</v>
      </c>
      <c r="W75" s="20">
        <v>78.445999999999998</v>
      </c>
      <c r="X75" s="20">
        <v>32.445999999999998</v>
      </c>
      <c r="Y75" s="20">
        <v>9.8999999999999993E+37</v>
      </c>
      <c r="Z75" s="20">
        <v>71.438000000000002</v>
      </c>
      <c r="AA75" s="20">
        <v>36.015000000000001</v>
      </c>
      <c r="AB75" s="20">
        <v>889.89800000000002</v>
      </c>
      <c r="AC75" s="20">
        <v>55.406999999999996</v>
      </c>
      <c r="AD75" s="20">
        <v>9.8999999999999993E+37</v>
      </c>
      <c r="AE75" s="20">
        <v>9.8999999999999993E+37</v>
      </c>
      <c r="AF75" s="20">
        <v>247.53200000000001</v>
      </c>
      <c r="AG75" s="20">
        <v>577.81700000000001</v>
      </c>
      <c r="AH75" s="50">
        <f>IFERROR(AVERAGE(INDEX(AL:AL,IFERROR(MATCH($B75-Annex!$B$4/60,$B:$B),2)):AL75),IF(Data!$B$2="",0,"-"))</f>
        <v>1.2619355174912303</v>
      </c>
      <c r="AI75" s="50">
        <f>IFERROR(AVERAGE(INDEX(AM:AM,IFERROR(MATCH($B75-Annex!$B$4/60,$B:$B),2)):AM75),IF(Data!$B$2="",0,"-"))</f>
        <v>21.648169155681778</v>
      </c>
      <c r="AJ75" s="50">
        <f>IFERROR(AVERAGE(INDEX(AN:AN,IFERROR(MATCH($B75-Annex!$B$4/60,$B:$B),2)):AN75),IF(Data!$B$2="",0,"-"))</f>
        <v>0.78887937991862944</v>
      </c>
      <c r="AK75" s="50">
        <f>IFERROR(AVERAGE(INDEX(AO:AO,IFERROR(MATCH($B75-Annex!$B$4/60,$B:$B),2)):AO75),IF(Data!$B$2="",0,"-"))</f>
        <v>-30.747033828352837</v>
      </c>
      <c r="AL75" s="50">
        <f>IFERROR((5.670373*10^-8*(AP75+273.15)^4+((Annex!$B$5+Annex!$B$6)*(AP75-L75)+Annex!$B$7*(AP75-INDEX(AP:AP,IFERROR(MATCH($B75-Annex!$B$9/60,$B:$B),2)))/(60*($B75-INDEX($B:$B,IFERROR(MATCH($B75-Annex!$B$9/60,$B:$B),2)))))/Annex!$B$8)/1000,IF(Data!$B$2="",0,"-"))</f>
        <v>1.6858790015760423</v>
      </c>
      <c r="AM75" s="50">
        <f>IFERROR((5.670373*10^-8*(AQ75+273.15)^4+((Annex!$B$5+Annex!$B$6)*(AQ75-O75)+Annex!$B$7*(AQ75-INDEX(AQ:AQ,IFERROR(MATCH($B75-Annex!$B$9/60,$B:$B),2)))/(60*($B75-INDEX($B:$B,IFERROR(MATCH($B75-Annex!$B$9/60,$B:$B),2)))))/Annex!$B$8)/1000,IF(Data!$B$2="",0,"-"))</f>
        <v>54.978350794253799</v>
      </c>
      <c r="AN75" s="50">
        <f>IFERROR((5.670373*10^-8*(AR75+273.15)^4+((Annex!$B$5+Annex!$B$6)*(AR75-R75)+Annex!$B$7*(AR75-INDEX(AR:AR,IFERROR(MATCH($B75-Annex!$B$9/60,$B:$B),2)))/(60*($B75-INDEX($B:$B,IFERROR(MATCH($B75-Annex!$B$9/60,$B:$B),2)))))/Annex!$B$8)/1000,IF(Data!$B$2="",0,"-"))</f>
        <v>0.85450687011637982</v>
      </c>
      <c r="AO75" s="50">
        <f>IFERROR((5.670373*10^-8*(AS75+273.15)^4+((Annex!$B$5+Annex!$B$6)*(AS75-U75)+Annex!$B$7*(AS75-INDEX(AS:AS,IFERROR(MATCH($B75-Annex!$B$9/60,$B:$B),2)))/(60*($B75-INDEX($B:$B,IFERROR(MATCH($B75-Annex!$B$9/60,$B:$B),2)))))/Annex!$B$8)/1000,IF(Data!$B$2="",0,"-"))</f>
        <v>48.21215022501012</v>
      </c>
      <c r="AP75" s="20">
        <v>54.874000000000002</v>
      </c>
      <c r="AQ75" s="20">
        <v>157.44300000000001</v>
      </c>
      <c r="AR75" s="20">
        <v>35.807000000000002</v>
      </c>
      <c r="AS75" s="20">
        <v>144.58600000000001</v>
      </c>
      <c r="AT75" s="20">
        <v>19.731999999999999</v>
      </c>
      <c r="AU75" s="20">
        <v>21.489000000000001</v>
      </c>
      <c r="AV75" s="20">
        <v>20.797000000000001</v>
      </c>
      <c r="AW75" s="50">
        <f>IFERROR(AVERAGE(INDEX(BC:BC,IFERROR(MATCH($B75-Annex!$B$4/60,$B:$B),2)):BC75),IF(Data!$B$2="",0,"-"))</f>
        <v>6.1921813795423173</v>
      </c>
      <c r="AX75" s="50">
        <f>IFERROR(AVERAGE(INDEX(BD:BD,IFERROR(MATCH($B75-Annex!$B$4/60,$B:$B),2)):BD75),IF(Data!$B$2="",0,"-"))</f>
        <v>-22.173930050354699</v>
      </c>
      <c r="AY75" s="50">
        <f>IFERROR(AVERAGE(INDEX(BE:BE,IFERROR(MATCH($B75-Annex!$B$4/60,$B:$B),2)):BE75),IF(Data!$B$2="",0,"-"))</f>
        <v>2.1610708483583299</v>
      </c>
      <c r="AZ75" s="50">
        <f>IFERROR(AVERAGE(INDEX(BF:BF,IFERROR(MATCH($B75-Annex!$B$4/60,$B:$B),2)):BF75),IF(Data!$B$2="",0,"-"))</f>
        <v>10.458391208112646</v>
      </c>
      <c r="BA75" s="50">
        <f>IFERROR(AVERAGE(INDEX(BG:BG,IFERROR(MATCH($B75-Annex!$B$4/60,$B:$B),2)):BG75),IF(Data!$B$2="",0,"-"))</f>
        <v>1.1441627190501957</v>
      </c>
      <c r="BB75" s="50">
        <f>IFERROR(AVERAGE(INDEX(BH:BH,IFERROR(MATCH($B75-Annex!$B$4/60,$B:$B),2)):BH75),IF(Data!$B$2="",0,"-"))</f>
        <v>1.1607392175751254</v>
      </c>
      <c r="BC75" s="50">
        <f>IFERROR((5.670373*10^-8*(BI75+273.15)^4+((Annex!$B$5+Annex!$B$6)*(BI75-L75)+Annex!$B$7*(BI75-INDEX(BI:BI,IFERROR(MATCH($B75-Annex!$B$9/60,$B:$B),2)))/(60*($B75-INDEX($B:$B,IFERROR(MATCH($B75-Annex!$B$9/60,$B:$B),2)))))/Annex!$B$8)/1000,IF(Data!$B$2="",0,"-"))</f>
        <v>7.3119021032607963</v>
      </c>
      <c r="BD75" s="50">
        <f>IFERROR((5.670373*10^-8*(BJ75+273.15)^4+((Annex!$B$5+Annex!$B$6)*(BJ75-O75)+Annex!$B$7*(BJ75-INDEX(BJ:BJ,IFERROR(MATCH($B75-Annex!$B$9/60,$B:$B),2)))/(60*($B75-INDEX($B:$B,IFERROR(MATCH($B75-Annex!$B$9/60,$B:$B),2)))))/Annex!$B$8)/1000,IF(Data!$B$2="",0,"-"))</f>
        <v>15.181832431992596</v>
      </c>
      <c r="BE75" s="50">
        <f>IFERROR((5.670373*10^-8*(BK75+273.15)^4+((Annex!$B$5+Annex!$B$6)*(BK75-R75)+Annex!$B$7*(BK75-INDEX(BK:BK,IFERROR(MATCH($B75-Annex!$B$9/60,$B:$B),2)))/(60*($B75-INDEX($B:$B,IFERROR(MATCH($B75-Annex!$B$9/60,$B:$B),2)))))/Annex!$B$8)/1000,IF(Data!$B$2="",0,"-"))</f>
        <v>2.4144576814576628</v>
      </c>
      <c r="BF75" s="50">
        <f>IFERROR((5.670373*10^-8*(BL75+273.15)^4+((Annex!$B$5+Annex!$B$6)*(BL75-U75)+Annex!$B$7*(BL75-INDEX(BL:BL,IFERROR(MATCH($B75-Annex!$B$9/60,$B:$B),2)))/(60*($B75-INDEX($B:$B,IFERROR(MATCH($B75-Annex!$B$9/60,$B:$B),2)))))/Annex!$B$8)/1000,IF(Data!$B$2="",0,"-"))</f>
        <v>53.843915374306945</v>
      </c>
      <c r="BG75" s="50">
        <f>IFERROR((5.670373*10^-8*(BM75+273.15)^4+((Annex!$B$5+Annex!$B$6)*(BM75-X75)+Annex!$B$7*(BM75-INDEX(BM:BM,IFERROR(MATCH($B75-Annex!$B$9/60,$B:$B),2)))/(60*($B75-INDEX($B:$B,IFERROR(MATCH($B75-Annex!$B$9/60,$B:$B),2)))))/Annex!$B$8)/1000,IF(Data!$B$2="",0,"-"))</f>
        <v>1.2602666268309177</v>
      </c>
      <c r="BH75" s="50">
        <f>IFERROR((5.670373*10^-8*(BN75+273.15)^4+((Annex!$B$5+Annex!$B$6)*(BN75-AA75)+Annex!$B$7*(BN75-INDEX(BN:BN,IFERROR(MATCH($B75-Annex!$B$9/60,$B:$B),2)))/(60*($B75-INDEX($B:$B,IFERROR(MATCH($B75-Annex!$B$9/60,$B:$B),2)))))/Annex!$B$8)/1000,IF(Data!$B$2="",0,"-"))</f>
        <v>1.2370590861375341</v>
      </c>
      <c r="BI75" s="20">
        <v>125.877</v>
      </c>
      <c r="BJ75" s="20">
        <v>89.649000000000001</v>
      </c>
      <c r="BK75" s="20">
        <v>55.682000000000002</v>
      </c>
      <c r="BL75" s="20">
        <v>206.63399999999999</v>
      </c>
      <c r="BM75" s="20">
        <v>33.71</v>
      </c>
      <c r="BN75" s="20">
        <v>35.46</v>
      </c>
    </row>
    <row r="76" spans="1:66" x14ac:dyDescent="0.3">
      <c r="A76" s="5">
        <v>75</v>
      </c>
      <c r="B76" s="19">
        <v>6.2543333333451301</v>
      </c>
      <c r="C76" s="20">
        <v>163.59333899999999</v>
      </c>
      <c r="D76" s="20">
        <v>164.74632700000001</v>
      </c>
      <c r="E76" s="20">
        <v>213.81986599999999</v>
      </c>
      <c r="F76" s="49">
        <f>IFERROR(SUM(C76:E76),IF(Data!$B$2="",0,"-"))</f>
        <v>542.1595319999999</v>
      </c>
      <c r="G76" s="50">
        <f>IFERROR(F76-Annex!$B$10,IF(Data!$B$2="",0,"-"))</f>
        <v>115.5515319999999</v>
      </c>
      <c r="H76" s="50">
        <f>IFERROR(AVERAGE(INDEX(G:G,IFERROR(MATCH($B76-Annex!$B$12/60,$B:$B),2)):G76),IF(Data!$B$2="",0,"-"))</f>
        <v>115.6610555</v>
      </c>
      <c r="I76" s="50">
        <f>IFERROR(-14000*(G76-INDEX(G:G,IFERROR(MATCH($B76-Annex!$B$11/60,$B:$B),2)))/(60*($B76-INDEX($B:$B,IFERROR(MATCH($B76-Annex!$B$11/60,$B:$B),2)))),IF(Data!$B$2="",0,"-"))</f>
        <v>48.637489712674117</v>
      </c>
      <c r="J76" s="50">
        <f>IFERROR(-14000*(H76-INDEX(H:H,IFERROR(MATCH($B76-Annex!$B$13/60,$B:$B),2)))/(60*($B76-INDEX($B:$B,IFERROR(MATCH($B76-Annex!$B$13/60,$B:$B),2)))),IF(Data!$B$2="",0,"-"))</f>
        <v>52.532752118008958</v>
      </c>
      <c r="K76" s="20">
        <v>1.8535718000000001</v>
      </c>
      <c r="L76" s="20">
        <v>92.837000000000003</v>
      </c>
      <c r="M76" s="20">
        <v>9.8999999999999993E+37</v>
      </c>
      <c r="N76" s="20">
        <v>376.90300000000002</v>
      </c>
      <c r="O76" s="20">
        <v>86.358999999999995</v>
      </c>
      <c r="P76" s="20">
        <v>548.87599999999998</v>
      </c>
      <c r="Q76" s="20">
        <v>194.553</v>
      </c>
      <c r="R76" s="20">
        <v>57.383000000000003</v>
      </c>
      <c r="S76" s="20">
        <v>9.8999999999999993E+37</v>
      </c>
      <c r="T76" s="20">
        <v>99.337000000000003</v>
      </c>
      <c r="U76" s="20">
        <v>35.113</v>
      </c>
      <c r="V76" s="20">
        <v>1160.8</v>
      </c>
      <c r="W76" s="20">
        <v>80.906000000000006</v>
      </c>
      <c r="X76" s="20">
        <v>32.884999999999998</v>
      </c>
      <c r="Y76" s="20">
        <v>9.8999999999999993E+37</v>
      </c>
      <c r="Z76" s="20">
        <v>73.866</v>
      </c>
      <c r="AA76" s="20">
        <v>36.500999999999998</v>
      </c>
      <c r="AB76" s="20">
        <v>769.06600000000003</v>
      </c>
      <c r="AC76" s="20">
        <v>57.005000000000003</v>
      </c>
      <c r="AD76" s="20">
        <v>287.18900000000002</v>
      </c>
      <c r="AE76" s="20">
        <v>9.8999999999999993E+37</v>
      </c>
      <c r="AF76" s="20">
        <v>9.8999999999999993E+37</v>
      </c>
      <c r="AG76" s="20">
        <v>532.779</v>
      </c>
      <c r="AH76" s="50">
        <f>IFERROR(AVERAGE(INDEX(AL:AL,IFERROR(MATCH($B76-Annex!$B$4/60,$B:$B),2)):AL76),IF(Data!$B$2="",0,"-"))</f>
        <v>1.3699946124361648</v>
      </c>
      <c r="AI76" s="50">
        <f>IFERROR(AVERAGE(INDEX(AM:AM,IFERROR(MATCH($B76-Annex!$B$4/60,$B:$B),2)):AM76),IF(Data!$B$2="",0,"-"))</f>
        <v>29.95432547197484</v>
      </c>
      <c r="AJ76" s="50">
        <f>IFERROR(AVERAGE(INDEX(AN:AN,IFERROR(MATCH($B76-Annex!$B$4/60,$B:$B),2)):AN76),IF(Data!$B$2="",0,"-"))</f>
        <v>0.80576978817597378</v>
      </c>
      <c r="AK76" s="50">
        <f>IFERROR(AVERAGE(INDEX(AO:AO,IFERROR(MATCH($B76-Annex!$B$4/60,$B:$B),2)):AO76),IF(Data!$B$2="",0,"-"))</f>
        <v>19.619219497727443</v>
      </c>
      <c r="AL76" s="50">
        <f>IFERROR((5.670373*10^-8*(AP76+273.15)^4+((Annex!$B$5+Annex!$B$6)*(AP76-L76)+Annex!$B$7*(AP76-INDEX(AP:AP,IFERROR(MATCH($B76-Annex!$B$9/60,$B:$B),2)))/(60*($B76-INDEX($B:$B,IFERROR(MATCH($B76-Annex!$B$9/60,$B:$B),2)))))/Annex!$B$8)/1000,IF(Data!$B$2="",0,"-"))</f>
        <v>1.7676463368759536</v>
      </c>
      <c r="AM76" s="50">
        <f>IFERROR((5.670373*10^-8*(AQ76+273.15)^4+((Annex!$B$5+Annex!$B$6)*(AQ76-O76)+Annex!$B$7*(AQ76-INDEX(AQ:AQ,IFERROR(MATCH($B76-Annex!$B$9/60,$B:$B),2)))/(60*($B76-INDEX($B:$B,IFERROR(MATCH($B76-Annex!$B$9/60,$B:$B),2)))))/Annex!$B$8)/1000,IF(Data!$B$2="",0,"-"))</f>
        <v>37.102812244495205</v>
      </c>
      <c r="AN76" s="50">
        <f>IFERROR((5.670373*10^-8*(AR76+273.15)^4+((Annex!$B$5+Annex!$B$6)*(AR76-R76)+Annex!$B$7*(AR76-INDEX(AR:AR,IFERROR(MATCH($B76-Annex!$B$9/60,$B:$B),2)))/(60*($B76-INDEX($B:$B,IFERROR(MATCH($B76-Annex!$B$9/60,$B:$B),2)))))/Annex!$B$8)/1000,IF(Data!$B$2="",0,"-"))</f>
        <v>0.832505067348287</v>
      </c>
      <c r="AO76" s="50">
        <f>IFERROR((5.670373*10^-8*(AS76+273.15)^4+((Annex!$B$5+Annex!$B$6)*(AS76-U76)+Annex!$B$7*(AS76-INDEX(AS:AS,IFERROR(MATCH($B76-Annex!$B$9/60,$B:$B),2)))/(60*($B76-INDEX($B:$B,IFERROR(MATCH($B76-Annex!$B$9/60,$B:$B),2)))))/Annex!$B$8)/1000,IF(Data!$B$2="",0,"-"))</f>
        <v>191.40363089237258</v>
      </c>
      <c r="AP76" s="20">
        <v>56.713000000000001</v>
      </c>
      <c r="AQ76" s="20">
        <v>167.441</v>
      </c>
      <c r="AR76" s="20">
        <v>36.587000000000003</v>
      </c>
      <c r="AS76" s="20">
        <v>398.54700000000003</v>
      </c>
      <c r="AT76" s="20">
        <v>19.785</v>
      </c>
      <c r="AU76" s="20">
        <v>21.489000000000001</v>
      </c>
      <c r="AV76" s="20">
        <v>20.85</v>
      </c>
      <c r="AW76" s="50">
        <f>IFERROR(AVERAGE(INDEX(BC:BC,IFERROR(MATCH($B76-Annex!$B$4/60,$B:$B),2)):BC76),IF(Data!$B$2="",0,"-"))</f>
        <v>6.5394030040962514</v>
      </c>
      <c r="AX76" s="50">
        <f>IFERROR(AVERAGE(INDEX(BD:BD,IFERROR(MATCH($B76-Annex!$B$4/60,$B:$B),2)):BD76),IF(Data!$B$2="",0,"-"))</f>
        <v>-21.151029494341469</v>
      </c>
      <c r="AY76" s="50">
        <f>IFERROR(AVERAGE(INDEX(BE:BE,IFERROR(MATCH($B76-Annex!$B$4/60,$B:$B),2)):BE76),IF(Data!$B$2="",0,"-"))</f>
        <v>2.2332871746647451</v>
      </c>
      <c r="AZ76" s="50">
        <f>IFERROR(AVERAGE(INDEX(BF:BF,IFERROR(MATCH($B76-Annex!$B$4/60,$B:$B),2)):BF76),IF(Data!$B$2="",0,"-"))</f>
        <v>-0.56925961401501524</v>
      </c>
      <c r="BA76" s="50">
        <f>IFERROR(AVERAGE(INDEX(BG:BG,IFERROR(MATCH($B76-Annex!$B$4/60,$B:$B),2)):BG76),IF(Data!$B$2="",0,"-"))</f>
        <v>1.1813050778776386</v>
      </c>
      <c r="BB76" s="50">
        <f>IFERROR(AVERAGE(INDEX(BH:BH,IFERROR(MATCH($B76-Annex!$B$4/60,$B:$B),2)):BH76),IF(Data!$B$2="",0,"-"))</f>
        <v>1.1919149807927341</v>
      </c>
      <c r="BC76" s="50">
        <f>IFERROR((5.670373*10^-8*(BI76+273.15)^4+((Annex!$B$5+Annex!$B$6)*(BI76-L76)+Annex!$B$7*(BI76-INDEX(BI:BI,IFERROR(MATCH($B76-Annex!$B$9/60,$B:$B),2)))/(60*($B76-INDEX($B:$B,IFERROR(MATCH($B76-Annex!$B$9/60,$B:$B),2)))))/Annex!$B$8)/1000,IF(Data!$B$2="",0,"-"))</f>
        <v>7.6704415177506071</v>
      </c>
      <c r="BD76" s="50">
        <f>IFERROR((5.670373*10^-8*(BJ76+273.15)^4+((Annex!$B$5+Annex!$B$6)*(BJ76-O76)+Annex!$B$7*(BJ76-INDEX(BJ:BJ,IFERROR(MATCH($B76-Annex!$B$9/60,$B:$B),2)))/(60*($B76-INDEX($B:$B,IFERROR(MATCH($B76-Annex!$B$9/60,$B:$B),2)))))/Annex!$B$8)/1000,IF(Data!$B$2="",0,"-"))</f>
        <v>-116.78691359310616</v>
      </c>
      <c r="BE76" s="50">
        <f>IFERROR((5.670373*10^-8*(BK76+273.15)^4+((Annex!$B$5+Annex!$B$6)*(BK76-R76)+Annex!$B$7*(BK76-INDEX(BK:BK,IFERROR(MATCH($B76-Annex!$B$9/60,$B:$B),2)))/(60*($B76-INDEX($B:$B,IFERROR(MATCH($B76-Annex!$B$9/60,$B:$B),2)))))/Annex!$B$8)/1000,IF(Data!$B$2="",0,"-"))</f>
        <v>2.4365757604469804</v>
      </c>
      <c r="BF76" s="50">
        <f>IFERROR((5.670373*10^-8*(BL76+273.15)^4+((Annex!$B$5+Annex!$B$6)*(BL76-U76)+Annex!$B$7*(BL76-INDEX(BL:BL,IFERROR(MATCH($B76-Annex!$B$9/60,$B:$B),2)))/(60*($B76-INDEX($B:$B,IFERROR(MATCH($B76-Annex!$B$9/60,$B:$B),2)))))/Annex!$B$8)/1000,IF(Data!$B$2="",0,"-"))</f>
        <v>-43.37028957074768</v>
      </c>
      <c r="BG76" s="50">
        <f>IFERROR((5.670373*10^-8*(BM76+273.15)^4+((Annex!$B$5+Annex!$B$6)*(BM76-X76)+Annex!$B$7*(BM76-INDEX(BM:BM,IFERROR(MATCH($B76-Annex!$B$9/60,$B:$B),2)))/(60*($B76-INDEX($B:$B,IFERROR(MATCH($B76-Annex!$B$9/60,$B:$B),2)))))/Annex!$B$8)/1000,IF(Data!$B$2="",0,"-"))</f>
        <v>1.2935623341080491</v>
      </c>
      <c r="BH76" s="50">
        <f>IFERROR((5.670373*10^-8*(BN76+273.15)^4+((Annex!$B$5+Annex!$B$6)*(BN76-AA76)+Annex!$B$7*(BN76-INDEX(BN:BN,IFERROR(MATCH($B76-Annex!$B$9/60,$B:$B),2)))/(60*($B76-INDEX($B:$B,IFERROR(MATCH($B76-Annex!$B$9/60,$B:$B),2)))))/Annex!$B$8)/1000,IF(Data!$B$2="",0,"-"))</f>
        <v>1.3219529535227239</v>
      </c>
      <c r="BI76" s="20">
        <v>131.08799999999999</v>
      </c>
      <c r="BJ76" s="20">
        <v>22.986999999999998</v>
      </c>
      <c r="BK76" s="20">
        <v>57.4</v>
      </c>
      <c r="BL76" s="20">
        <v>67.42</v>
      </c>
      <c r="BM76" s="20">
        <v>34.429000000000002</v>
      </c>
      <c r="BN76" s="20">
        <v>36.292000000000002</v>
      </c>
    </row>
    <row r="77" spans="1:66" x14ac:dyDescent="0.3">
      <c r="A77" s="5">
        <v>76</v>
      </c>
      <c r="B77" s="19">
        <v>6.3383333408273757</v>
      </c>
      <c r="C77" s="20">
        <v>163.59659600000001</v>
      </c>
      <c r="D77" s="20">
        <v>164.67384300000001</v>
      </c>
      <c r="E77" s="20">
        <v>213.819051</v>
      </c>
      <c r="F77" s="49">
        <f>IFERROR(SUM(C77:E77),IF(Data!$B$2="",0,"-"))</f>
        <v>542.08949000000007</v>
      </c>
      <c r="G77" s="50">
        <f>IFERROR(F77-Annex!$B$10,IF(Data!$B$2="",0,"-"))</f>
        <v>115.48149000000006</v>
      </c>
      <c r="H77" s="50">
        <f>IFERROR(AVERAGE(INDEX(G:G,IFERROR(MATCH($B77-Annex!$B$12/60,$B:$B),2)):G77),IF(Data!$B$2="",0,"-"))</f>
        <v>115.62261820000001</v>
      </c>
      <c r="I77" s="50">
        <f>IFERROR(-14000*(G77-INDEX(G:G,IFERROR(MATCH($B77-Annex!$B$11/60,$B:$B),2)))/(60*($B77-INDEX($B:$B,IFERROR(MATCH($B77-Annex!$B$11/60,$B:$B),2)))),IF(Data!$B$2="",0,"-"))</f>
        <v>93.535452784854442</v>
      </c>
      <c r="J77" s="50">
        <f>IFERROR(-14000*(H77-INDEX(H:H,IFERROR(MATCH($B77-Annex!$B$13/60,$B:$B),2)))/(60*($B77-INDEX($B:$B,IFERROR(MATCH($B77-Annex!$B$13/60,$B:$B),2)))),IF(Data!$B$2="",0,"-"))</f>
        <v>62.548888287746941</v>
      </c>
      <c r="K77" s="20">
        <v>1.8947968100000001</v>
      </c>
      <c r="L77" s="20">
        <v>90.051000000000002</v>
      </c>
      <c r="M77" s="20">
        <v>9.8999999999999993E+37</v>
      </c>
      <c r="N77" s="20">
        <v>388.459</v>
      </c>
      <c r="O77" s="20">
        <v>164.05600000000001</v>
      </c>
      <c r="P77" s="20">
        <v>45.268000000000001</v>
      </c>
      <c r="Q77" s="20">
        <v>215.352</v>
      </c>
      <c r="R77" s="20">
        <v>58.335999999999999</v>
      </c>
      <c r="S77" s="20">
        <v>9.8999999999999993E+37</v>
      </c>
      <c r="T77" s="20">
        <v>102.17100000000001</v>
      </c>
      <c r="U77" s="20">
        <v>9.9459999999999997</v>
      </c>
      <c r="V77" s="20">
        <v>1021.255</v>
      </c>
      <c r="W77" s="20">
        <v>83.05</v>
      </c>
      <c r="X77" s="20">
        <v>33.191000000000003</v>
      </c>
      <c r="Y77" s="20">
        <v>9.8999999999999993E+37</v>
      </c>
      <c r="Z77" s="20">
        <v>75.771000000000001</v>
      </c>
      <c r="AA77" s="20">
        <v>36.942</v>
      </c>
      <c r="AB77" s="20">
        <v>987.928</v>
      </c>
      <c r="AC77" s="20">
        <v>58.387999999999998</v>
      </c>
      <c r="AD77" s="20">
        <v>22.187999999999999</v>
      </c>
      <c r="AE77" s="20">
        <v>9.8999999999999993E+37</v>
      </c>
      <c r="AF77" s="20">
        <v>-90.266999999999996</v>
      </c>
      <c r="AG77" s="20">
        <v>731.54399999999998</v>
      </c>
      <c r="AH77" s="50">
        <f>IFERROR(AVERAGE(INDEX(AL:AL,IFERROR(MATCH($B77-Annex!$B$4/60,$B:$B),2)):AL77),IF(Data!$B$2="",0,"-"))</f>
        <v>1.5005401474910369</v>
      </c>
      <c r="AI77" s="50">
        <f>IFERROR(AVERAGE(INDEX(AM:AM,IFERROR(MATCH($B77-Annex!$B$4/60,$B:$B),2)):AM77),IF(Data!$B$2="",0,"-"))</f>
        <v>11.484119259706372</v>
      </c>
      <c r="AJ77" s="50">
        <f>IFERROR(AVERAGE(INDEX(AN:AN,IFERROR(MATCH($B77-Annex!$B$4/60,$B:$B),2)):AN77),IF(Data!$B$2="",0,"-"))</f>
        <v>0.81911426018111122</v>
      </c>
      <c r="AK77" s="50">
        <f>IFERROR(AVERAGE(INDEX(AO:AO,IFERROR(MATCH($B77-Annex!$B$4/60,$B:$B),2)):AO77),IF(Data!$B$2="",0,"-"))</f>
        <v>53.746330879502025</v>
      </c>
      <c r="AL77" s="50">
        <f>IFERROR((5.670373*10^-8*(AP77+273.15)^4+((Annex!$B$5+Annex!$B$6)*(AP77-L77)+Annex!$B$7*(AP77-INDEX(AP:AP,IFERROR(MATCH($B77-Annex!$B$9/60,$B:$B),2)))/(60*($B77-INDEX($B:$B,IFERROR(MATCH($B77-Annex!$B$9/60,$B:$B),2)))))/Annex!$B$8)/1000,IF(Data!$B$2="",0,"-"))</f>
        <v>1.9584923559393173</v>
      </c>
      <c r="AM77" s="50">
        <f>IFERROR((5.670373*10^-8*(AQ77+273.15)^4+((Annex!$B$5+Annex!$B$6)*(AQ77-O77)+Annex!$B$7*(AQ77-INDEX(AQ:AQ,IFERROR(MATCH($B77-Annex!$B$9/60,$B:$B),2)))/(60*($B77-INDEX($B:$B,IFERROR(MATCH($B77-Annex!$B$9/60,$B:$B),2)))))/Annex!$B$8)/1000,IF(Data!$B$2="",0,"-"))</f>
        <v>-83.719453290543328</v>
      </c>
      <c r="AN77" s="50">
        <f>IFERROR((5.670373*10^-8*(AR77+273.15)^4+((Annex!$B$5+Annex!$B$6)*(AR77-R77)+Annex!$B$7*(AR77-INDEX(AR:AR,IFERROR(MATCH($B77-Annex!$B$9/60,$B:$B),2)))/(60*($B77-INDEX($B:$B,IFERROR(MATCH($B77-Annex!$B$9/60,$B:$B),2)))))/Annex!$B$8)/1000,IF(Data!$B$2="",0,"-"))</f>
        <v>0.83586518337045945</v>
      </c>
      <c r="AO77" s="50">
        <f>IFERROR((5.670373*10^-8*(AS77+273.15)^4+((Annex!$B$5+Annex!$B$6)*(AS77-U77)+Annex!$B$7*(AS77-INDEX(AS:AS,IFERROR(MATCH($B77-Annex!$B$9/60,$B:$B),2)))/(60*($B77-INDEX($B:$B,IFERROR(MATCH($B77-Annex!$B$9/60,$B:$B),2)))))/Annex!$B$8)/1000,IF(Data!$B$2="",0,"-"))</f>
        <v>187.49886193424842</v>
      </c>
      <c r="AP77" s="20">
        <v>58.662999999999997</v>
      </c>
      <c r="AQ77" s="20">
        <v>3.3159999999999998</v>
      </c>
      <c r="AR77" s="20">
        <v>37.305999999999997</v>
      </c>
      <c r="AS77" s="20">
        <v>454.28699999999998</v>
      </c>
      <c r="AT77" s="20">
        <v>19.794</v>
      </c>
      <c r="AU77" s="20">
        <v>21.585999999999999</v>
      </c>
      <c r="AV77" s="20">
        <v>20.876000000000001</v>
      </c>
      <c r="AW77" s="50">
        <f>IFERROR(AVERAGE(INDEX(BC:BC,IFERROR(MATCH($B77-Annex!$B$4/60,$B:$B),2)):BC77),IF(Data!$B$2="",0,"-"))</f>
        <v>6.8974510174532968</v>
      </c>
      <c r="AX77" s="50">
        <f>IFERROR(AVERAGE(INDEX(BD:BD,IFERROR(MATCH($B77-Annex!$B$4/60,$B:$B),2)):BD77),IF(Data!$B$2="",0,"-"))</f>
        <v>-8.590225073645037</v>
      </c>
      <c r="AY77" s="50">
        <f>IFERROR(AVERAGE(INDEX(BE:BE,IFERROR(MATCH($B77-Annex!$B$4/60,$B:$B),2)):BE77),IF(Data!$B$2="",0,"-"))</f>
        <v>2.305374140780672</v>
      </c>
      <c r="AZ77" s="50">
        <f>IFERROR(AVERAGE(INDEX(BF:BF,IFERROR(MATCH($B77-Annex!$B$4/60,$B:$B),2)):BF77),IF(Data!$B$2="",0,"-"))</f>
        <v>-3.0354036746932587</v>
      </c>
      <c r="BA77" s="50">
        <f>IFERROR(AVERAGE(INDEX(BG:BG,IFERROR(MATCH($B77-Annex!$B$4/60,$B:$B),2)):BG77),IF(Data!$B$2="",0,"-"))</f>
        <v>1.22314361307166</v>
      </c>
      <c r="BB77" s="50">
        <f>IFERROR(AVERAGE(INDEX(BH:BH,IFERROR(MATCH($B77-Annex!$B$4/60,$B:$B),2)):BH77),IF(Data!$B$2="",0,"-"))</f>
        <v>1.2264362168866949</v>
      </c>
      <c r="BC77" s="50">
        <f>IFERROR((5.670373*10^-8*(BI77+273.15)^4+((Annex!$B$5+Annex!$B$6)*(BI77-L77)+Annex!$B$7*(BI77-INDEX(BI:BI,IFERROR(MATCH($B77-Annex!$B$9/60,$B:$B),2)))/(60*($B77-INDEX($B:$B,IFERROR(MATCH($B77-Annex!$B$9/60,$B:$B),2)))))/Annex!$B$8)/1000,IF(Data!$B$2="",0,"-"))</f>
        <v>8.0284176453355531</v>
      </c>
      <c r="BD77" s="50">
        <f>IFERROR((5.670373*10^-8*(BJ77+273.15)^4+((Annex!$B$5+Annex!$B$6)*(BJ77-O77)+Annex!$B$7*(BJ77-INDEX(BJ:BJ,IFERROR(MATCH($B77-Annex!$B$9/60,$B:$B),2)))/(60*($B77-INDEX($B:$B,IFERROR(MATCH($B77-Annex!$B$9/60,$B:$B),2)))))/Annex!$B$8)/1000,IF(Data!$B$2="",0,"-"))</f>
        <v>-0.12599034786707466</v>
      </c>
      <c r="BE77" s="50">
        <f>IFERROR((5.670373*10^-8*(BK77+273.15)^4+((Annex!$B$5+Annex!$B$6)*(BK77-R77)+Annex!$B$7*(BK77-INDEX(BK:BK,IFERROR(MATCH($B77-Annex!$B$9/60,$B:$B),2)))/(60*($B77-INDEX($B:$B,IFERROR(MATCH($B77-Annex!$B$9/60,$B:$B),2)))))/Annex!$B$8)/1000,IF(Data!$B$2="",0,"-"))</f>
        <v>2.497454115689584</v>
      </c>
      <c r="BF77" s="50">
        <f>IFERROR((5.670373*10^-8*(BL77+273.15)^4+((Annex!$B$5+Annex!$B$6)*(BL77-U77)+Annex!$B$7*(BL77-INDEX(BL:BL,IFERROR(MATCH($B77-Annex!$B$9/60,$B:$B),2)))/(60*($B77-INDEX($B:$B,IFERROR(MATCH($B77-Annex!$B$9/60,$B:$B),2)))))/Annex!$B$8)/1000,IF(Data!$B$2="",0,"-"))</f>
        <v>1.9191538922767333</v>
      </c>
      <c r="BG77" s="50">
        <f>IFERROR((5.670373*10^-8*(BM77+273.15)^4+((Annex!$B$5+Annex!$B$6)*(BM77-X77)+Annex!$B$7*(BM77-INDEX(BM:BM,IFERROR(MATCH($B77-Annex!$B$9/60,$B:$B),2)))/(60*($B77-INDEX($B:$B,IFERROR(MATCH($B77-Annex!$B$9/60,$B:$B),2)))))/Annex!$B$8)/1000,IF(Data!$B$2="",0,"-"))</f>
        <v>1.4064793497608954</v>
      </c>
      <c r="BH77" s="50">
        <f>IFERROR((5.670373*10^-8*(BN77+273.15)^4+((Annex!$B$5+Annex!$B$6)*(BN77-AA77)+Annex!$B$7*(BN77-INDEX(BN:BN,IFERROR(MATCH($B77-Annex!$B$9/60,$B:$B),2)))/(60*($B77-INDEX($B:$B,IFERROR(MATCH($B77-Annex!$B$9/60,$B:$B),2)))))/Annex!$B$8)/1000,IF(Data!$B$2="",0,"-"))</f>
        <v>1.3550203879487515</v>
      </c>
      <c r="BI77" s="20">
        <v>136.21899999999999</v>
      </c>
      <c r="BJ77" s="20">
        <v>90.668000000000006</v>
      </c>
      <c r="BK77" s="20">
        <v>59.11</v>
      </c>
      <c r="BL77" s="20">
        <v>196.94300000000001</v>
      </c>
      <c r="BM77" s="20">
        <v>35.329000000000001</v>
      </c>
      <c r="BN77" s="20">
        <v>37.045999999999999</v>
      </c>
    </row>
    <row r="78" spans="1:66" x14ac:dyDescent="0.3">
      <c r="A78" s="5">
        <v>77</v>
      </c>
      <c r="B78" s="19">
        <v>6.4223333378322423</v>
      </c>
      <c r="C78" s="20">
        <v>163.57543899999999</v>
      </c>
      <c r="D78" s="20">
        <v>164.65511000000001</v>
      </c>
      <c r="E78" s="20">
        <v>213.79215500000001</v>
      </c>
      <c r="F78" s="49">
        <f>IFERROR(SUM(C78:E78),IF(Data!$B$2="",0,"-"))</f>
        <v>542.02270399999998</v>
      </c>
      <c r="G78" s="50">
        <f>IFERROR(F78-Annex!$B$10,IF(Data!$B$2="",0,"-"))</f>
        <v>115.41470399999997</v>
      </c>
      <c r="H78" s="50">
        <f>IFERROR(AVERAGE(INDEX(G:G,IFERROR(MATCH($B78-Annex!$B$12/60,$B:$B),2)):G78),IF(Data!$B$2="",0,"-"))</f>
        <v>115.58638290000002</v>
      </c>
      <c r="I78" s="50">
        <f>IFERROR(-14000*(G78-INDEX(G:G,IFERROR(MATCH($B78-Annex!$B$11/60,$B:$B),2)))/(60*($B78-INDEX($B:$B,IFERROR(MATCH($B78-Annex!$B$11/60,$B:$B),2)))),IF(Data!$B$2="",0,"-"))</f>
        <v>115.84884752854498</v>
      </c>
      <c r="J78" s="50">
        <f>IFERROR(-14000*(H78-INDEX(H:H,IFERROR(MATCH($B78-Annex!$B$13/60,$B:$B),2)))/(60*($B78-INDEX($B:$B,IFERROR(MATCH($B78-Annex!$B$13/60,$B:$B),2)))),IF(Data!$B$2="",0,"-"))</f>
        <v>73.336748217779331</v>
      </c>
      <c r="K78" s="20">
        <v>1.9772468400000001</v>
      </c>
      <c r="L78" s="20">
        <v>88.748999999999995</v>
      </c>
      <c r="M78" s="20">
        <v>9.8999999999999993E+37</v>
      </c>
      <c r="N78" s="20">
        <v>402.05799999999999</v>
      </c>
      <c r="O78" s="20">
        <v>161.946</v>
      </c>
      <c r="P78" s="20">
        <v>9.8999999999999993E+37</v>
      </c>
      <c r="Q78" s="20">
        <v>239.71</v>
      </c>
      <c r="R78" s="20">
        <v>58.869</v>
      </c>
      <c r="S78" s="20">
        <v>108.617</v>
      </c>
      <c r="T78" s="20">
        <v>105.515</v>
      </c>
      <c r="U78" s="20">
        <v>92.072999999999993</v>
      </c>
      <c r="V78" s="20">
        <v>665.44299999999998</v>
      </c>
      <c r="W78" s="20">
        <v>84.947000000000003</v>
      </c>
      <c r="X78" s="20">
        <v>33.506999999999998</v>
      </c>
      <c r="Y78" s="20">
        <v>9.8999999999999993E+37</v>
      </c>
      <c r="Z78" s="20">
        <v>77.581999999999994</v>
      </c>
      <c r="AA78" s="20">
        <v>37.15</v>
      </c>
      <c r="AB78" s="20">
        <v>1071.4670000000001</v>
      </c>
      <c r="AC78" s="20">
        <v>59.643000000000001</v>
      </c>
      <c r="AD78" s="20">
        <v>9.8999999999999993E+37</v>
      </c>
      <c r="AE78" s="20">
        <v>9.8999999999999993E+37</v>
      </c>
      <c r="AF78" s="20">
        <v>390.45</v>
      </c>
      <c r="AG78" s="20">
        <v>827.69500000000005</v>
      </c>
      <c r="AH78" s="50">
        <f>IFERROR(AVERAGE(INDEX(AL:AL,IFERROR(MATCH($B78-Annex!$B$4/60,$B:$B),2)):AL78),IF(Data!$B$2="",0,"-"))</f>
        <v>1.6463875190246999</v>
      </c>
      <c r="AI78" s="50">
        <f>IFERROR(AVERAGE(INDEX(AM:AM,IFERROR(MATCH($B78-Annex!$B$4/60,$B:$B),2)):AM78),IF(Data!$B$2="",0,"-"))</f>
        <v>-5.7232221965451071</v>
      </c>
      <c r="AJ78" s="50">
        <f>IFERROR(AVERAGE(INDEX(AN:AN,IFERROR(MATCH($B78-Annex!$B$4/60,$B:$B),2)):AN78),IF(Data!$B$2="",0,"-"))</f>
        <v>0.82735676618543386</v>
      </c>
      <c r="AK78" s="50">
        <f>IFERROR(AVERAGE(INDEX(AO:AO,IFERROR(MATCH($B78-Annex!$B$4/60,$B:$B),2)):AO78),IF(Data!$B$2="",0,"-"))</f>
        <v>50.250589095805438</v>
      </c>
      <c r="AL78" s="50">
        <f>IFERROR((5.670373*10^-8*(AP78+273.15)^4+((Annex!$B$5+Annex!$B$6)*(AP78-L78)+Annex!$B$7*(AP78-INDEX(AP:AP,IFERROR(MATCH($B78-Annex!$B$9/60,$B:$B),2)))/(60*($B78-INDEX($B:$B,IFERROR(MATCH($B78-Annex!$B$9/60,$B:$B),2)))))/Annex!$B$8)/1000,IF(Data!$B$2="",0,"-"))</f>
        <v>2.1349585377939819</v>
      </c>
      <c r="AM78" s="50">
        <f>IFERROR((5.670373*10^-8*(AQ78+273.15)^4+((Annex!$B$5+Annex!$B$6)*(AQ78-O78)+Annex!$B$7*(AQ78-INDEX(AQ:AQ,IFERROR(MATCH($B78-Annex!$B$9/60,$B:$B),2)))/(60*($B78-INDEX($B:$B,IFERROR(MATCH($B78-Annex!$B$9/60,$B:$B),2)))))/Annex!$B$8)/1000,IF(Data!$B$2="",0,"-"))</f>
        <v>-25.475443372598281</v>
      </c>
      <c r="AN78" s="50">
        <f>IFERROR((5.670373*10^-8*(AR78+273.15)^4+((Annex!$B$5+Annex!$B$6)*(AR78-R78)+Annex!$B$7*(AR78-INDEX(AR:AR,IFERROR(MATCH($B78-Annex!$B$9/60,$B:$B),2)))/(60*($B78-INDEX($B:$B,IFERROR(MATCH($B78-Annex!$B$9/60,$B:$B),2)))))/Annex!$B$8)/1000,IF(Data!$B$2="",0,"-"))</f>
        <v>0.85508738495807723</v>
      </c>
      <c r="AO78" s="50">
        <f>IFERROR((5.670373*10^-8*(AS78+273.15)^4+((Annex!$B$5+Annex!$B$6)*(AS78-U78)+Annex!$B$7*(AS78-INDEX(AS:AS,IFERROR(MATCH($B78-Annex!$B$9/60,$B:$B),2)))/(60*($B78-INDEX($B:$B,IFERROR(MATCH($B78-Annex!$B$9/60,$B:$B),2)))))/Annex!$B$8)/1000,IF(Data!$B$2="",0,"-"))</f>
        <v>-56.873128027886949</v>
      </c>
      <c r="AP78" s="20">
        <v>60.673000000000002</v>
      </c>
      <c r="AQ78" s="20">
        <v>117.886</v>
      </c>
      <c r="AR78" s="20">
        <v>38.103999999999999</v>
      </c>
      <c r="AS78" s="20">
        <v>271.96600000000001</v>
      </c>
      <c r="AT78" s="20">
        <v>19.704999999999998</v>
      </c>
      <c r="AU78" s="20">
        <v>21.460999999999999</v>
      </c>
      <c r="AV78" s="20">
        <v>20.893999999999998</v>
      </c>
      <c r="AW78" s="50">
        <f>IFERROR(AVERAGE(INDEX(BC:BC,IFERROR(MATCH($B78-Annex!$B$4/60,$B:$B),2)):BC78),IF(Data!$B$2="",0,"-"))</f>
        <v>7.2426694062737766</v>
      </c>
      <c r="AX78" s="50">
        <f>IFERROR(AVERAGE(INDEX(BD:BD,IFERROR(MATCH($B78-Annex!$B$4/60,$B:$B),2)):BD78),IF(Data!$B$2="",0,"-"))</f>
        <v>-24.751028020167787</v>
      </c>
      <c r="AY78" s="50">
        <f>IFERROR(AVERAGE(INDEX(BE:BE,IFERROR(MATCH($B78-Annex!$B$4/60,$B:$B),2)):BE78),IF(Data!$B$2="",0,"-"))</f>
        <v>2.3678616424575369</v>
      </c>
      <c r="AZ78" s="50">
        <f>IFERROR(AVERAGE(INDEX(BF:BF,IFERROR(MATCH($B78-Annex!$B$4/60,$B:$B),2)):BF78),IF(Data!$B$2="",0,"-"))</f>
        <v>3.0713478792044162</v>
      </c>
      <c r="BA78" s="50">
        <f>IFERROR(AVERAGE(INDEX(BG:BG,IFERROR(MATCH($B78-Annex!$B$4/60,$B:$B),2)):BG78),IF(Data!$B$2="",0,"-"))</f>
        <v>1.2675951219839647</v>
      </c>
      <c r="BB78" s="50">
        <f>IFERROR(AVERAGE(INDEX(BH:BH,IFERROR(MATCH($B78-Annex!$B$4/60,$B:$B),2)):BH78),IF(Data!$B$2="",0,"-"))</f>
        <v>1.2618759947219378</v>
      </c>
      <c r="BC78" s="50">
        <f>IFERROR((5.670373*10^-8*(BI78+273.15)^4+((Annex!$B$5+Annex!$B$6)*(BI78-L78)+Annex!$B$7*(BI78-INDEX(BI:BI,IFERROR(MATCH($B78-Annex!$B$9/60,$B:$B),2)))/(60*($B78-INDEX($B:$B,IFERROR(MATCH($B78-Annex!$B$9/60,$B:$B),2)))))/Annex!$B$8)/1000,IF(Data!$B$2="",0,"-"))</f>
        <v>8.224517469034808</v>
      </c>
      <c r="BD78" s="50">
        <f>IFERROR((5.670373*10^-8*(BJ78+273.15)^4+((Annex!$B$5+Annex!$B$6)*(BJ78-O78)+Annex!$B$7*(BJ78-INDEX(BJ:BJ,IFERROR(MATCH($B78-Annex!$B$9/60,$B:$B),2)))/(60*($B78-INDEX($B:$B,IFERROR(MATCH($B78-Annex!$B$9/60,$B:$B),2)))))/Annex!$B$8)/1000,IF(Data!$B$2="",0,"-"))</f>
        <v>-2.6377555260700665</v>
      </c>
      <c r="BE78" s="50">
        <f>IFERROR((5.670373*10^-8*(BK78+273.15)^4+((Annex!$B$5+Annex!$B$6)*(BK78-R78)+Annex!$B$7*(BK78-INDEX(BK:BK,IFERROR(MATCH($B78-Annex!$B$9/60,$B:$B),2)))/(60*($B78-INDEX($B:$B,IFERROR(MATCH($B78-Annex!$B$9/60,$B:$B),2)))))/Annex!$B$8)/1000,IF(Data!$B$2="",0,"-"))</f>
        <v>2.5437999884119988</v>
      </c>
      <c r="BF78" s="50">
        <f>IFERROR((5.670373*10^-8*(BL78+273.15)^4+((Annex!$B$5+Annex!$B$6)*(BL78-U78)+Annex!$B$7*(BL78-INDEX(BL:BL,IFERROR(MATCH($B78-Annex!$B$9/60,$B:$B),2)))/(60*($B78-INDEX($B:$B,IFERROR(MATCH($B78-Annex!$B$9/60,$B:$B),2)))))/Annex!$B$8)/1000,IF(Data!$B$2="",0,"-"))</f>
        <v>75.584510698931865</v>
      </c>
      <c r="BG78" s="50">
        <f>IFERROR((5.670373*10^-8*(BM78+273.15)^4+((Annex!$B$5+Annex!$B$6)*(BM78-X78)+Annex!$B$7*(BM78-INDEX(BM:BM,IFERROR(MATCH($B78-Annex!$B$9/60,$B:$B),2)))/(60*($B78-INDEX($B:$B,IFERROR(MATCH($B78-Annex!$B$9/60,$B:$B),2)))))/Annex!$B$8)/1000,IF(Data!$B$2="",0,"-"))</f>
        <v>1.4236246884408534</v>
      </c>
      <c r="BH78" s="50">
        <f>IFERROR((5.670373*10^-8*(BN78+273.15)^4+((Annex!$B$5+Annex!$B$6)*(BN78-AA78)+Annex!$B$7*(BN78-INDEX(BN:BN,IFERROR(MATCH($B78-Annex!$B$9/60,$B:$B),2)))/(60*($B78-INDEX($B:$B,IFERROR(MATCH($B78-Annex!$B$9/60,$B:$B),2)))))/Annex!$B$8)/1000,IF(Data!$B$2="",0,"-"))</f>
        <v>1.3637206946076679</v>
      </c>
      <c r="BI78" s="20">
        <v>141.38999999999999</v>
      </c>
      <c r="BJ78" s="20">
        <v>23.082999999999998</v>
      </c>
      <c r="BK78" s="20">
        <v>60.844000000000001</v>
      </c>
      <c r="BL78" s="20">
        <v>202.22399999999999</v>
      </c>
      <c r="BM78" s="20">
        <v>36.057000000000002</v>
      </c>
      <c r="BN78" s="20">
        <v>37.860999999999997</v>
      </c>
    </row>
    <row r="79" spans="1:66" x14ac:dyDescent="0.3">
      <c r="A79" s="5">
        <v>78</v>
      </c>
      <c r="B79" s="19">
        <v>6.5069999999832362</v>
      </c>
      <c r="C79" s="20">
        <v>163.627512</v>
      </c>
      <c r="D79" s="20">
        <v>164.58833000000001</v>
      </c>
      <c r="E79" s="20">
        <v>213.75468000000001</v>
      </c>
      <c r="F79" s="49">
        <f>IFERROR(SUM(C79:E79),IF(Data!$B$2="",0,"-"))</f>
        <v>541.97052200000007</v>
      </c>
      <c r="G79" s="50">
        <f>IFERROR(F79-Annex!$B$10,IF(Data!$B$2="",0,"-"))</f>
        <v>115.36252200000007</v>
      </c>
      <c r="H79" s="50">
        <f>IFERROR(AVERAGE(INDEX(G:G,IFERROR(MATCH($B79-Annex!$B$12/60,$B:$B),2)):G79),IF(Data!$B$2="",0,"-"))</f>
        <v>115.54525170000004</v>
      </c>
      <c r="I79" s="50">
        <f>IFERROR(-14000*(G79-INDEX(G:G,IFERROR(MATCH($B79-Annex!$B$11/60,$B:$B),2)))/(60*($B79-INDEX($B:$B,IFERROR(MATCH($B79-Annex!$B$11/60,$B:$B),2)))),IF(Data!$B$2="",0,"-"))</f>
        <v>115.95810520650265</v>
      </c>
      <c r="J79" s="50">
        <f>IFERROR(-14000*(H79-INDEX(H:H,IFERROR(MATCH($B79-Annex!$B$13/60,$B:$B),2)))/(60*($B79-INDEX($B:$B,IFERROR(MATCH($B79-Annex!$B$13/60,$B:$B),2)))),IF(Data!$B$2="",0,"-"))</f>
        <v>85.487315646713995</v>
      </c>
      <c r="K79" s="20">
        <v>2.0596968599999999</v>
      </c>
      <c r="L79" s="20">
        <v>88.92</v>
      </c>
      <c r="M79" s="20">
        <v>9.8999999999999993E+37</v>
      </c>
      <c r="N79" s="20">
        <v>416.197</v>
      </c>
      <c r="O79" s="20">
        <v>11.029</v>
      </c>
      <c r="P79" s="20">
        <v>971.58600000000001</v>
      </c>
      <c r="Q79" s="20">
        <v>266.23200000000003</v>
      </c>
      <c r="R79" s="20">
        <v>59.557000000000002</v>
      </c>
      <c r="S79" s="20">
        <v>9.8999999999999993E+37</v>
      </c>
      <c r="T79" s="20">
        <v>109.51300000000001</v>
      </c>
      <c r="U79" s="20">
        <v>31.998000000000001</v>
      </c>
      <c r="V79" s="20">
        <v>977.62099999999998</v>
      </c>
      <c r="W79" s="20">
        <v>87.754999999999995</v>
      </c>
      <c r="X79" s="20">
        <v>35.692999999999998</v>
      </c>
      <c r="Y79" s="20">
        <v>9.8999999999999993E+37</v>
      </c>
      <c r="Z79" s="20">
        <v>80.043000000000006</v>
      </c>
      <c r="AA79" s="20">
        <v>36.786000000000001</v>
      </c>
      <c r="AB79" s="20">
        <v>474.13</v>
      </c>
      <c r="AC79" s="20">
        <v>61.34</v>
      </c>
      <c r="AD79" s="20">
        <v>523.39</v>
      </c>
      <c r="AE79" s="20">
        <v>9.8999999999999993E+37</v>
      </c>
      <c r="AF79" s="20">
        <v>9.8999999999999993E+37</v>
      </c>
      <c r="AG79" s="20">
        <v>255.285</v>
      </c>
      <c r="AH79" s="50">
        <f>IFERROR(AVERAGE(INDEX(AL:AL,IFERROR(MATCH($B79-Annex!$B$4/60,$B:$B),2)):AL79),IF(Data!$B$2="",0,"-"))</f>
        <v>1.7813607285283</v>
      </c>
      <c r="AI79" s="50">
        <f>IFERROR(AVERAGE(INDEX(AM:AM,IFERROR(MATCH($B79-Annex!$B$4/60,$B:$B),2)):AM79),IF(Data!$B$2="",0,"-"))</f>
        <v>11.578109903395459</v>
      </c>
      <c r="AJ79" s="50">
        <f>IFERROR(AVERAGE(INDEX(AN:AN,IFERROR(MATCH($B79-Annex!$B$4/60,$B:$B),2)):AN79),IF(Data!$B$2="",0,"-"))</f>
        <v>0.84362097211129927</v>
      </c>
      <c r="AK79" s="50">
        <f>IFERROR(AVERAGE(INDEX(AO:AO,IFERROR(MATCH($B79-Annex!$B$4/60,$B:$B),2)):AO79),IF(Data!$B$2="",0,"-"))</f>
        <v>47.123748139182105</v>
      </c>
      <c r="AL79" s="50">
        <f>IFERROR((5.670373*10^-8*(AP79+273.15)^4+((Annex!$B$5+Annex!$B$6)*(AP79-L79)+Annex!$B$7*(AP79-INDEX(AP:AP,IFERROR(MATCH($B79-Annex!$B$9/60,$B:$B),2)))/(60*($B79-INDEX($B:$B,IFERROR(MATCH($B79-Annex!$B$9/60,$B:$B),2)))))/Annex!$B$8)/1000,IF(Data!$B$2="",0,"-"))</f>
        <v>2.2769096074522399</v>
      </c>
      <c r="AM79" s="50">
        <f>IFERROR((5.670373*10^-8*(AQ79+273.15)^4+((Annex!$B$5+Annex!$B$6)*(AQ79-O79)+Annex!$B$7*(AQ79-INDEX(AQ:AQ,IFERROR(MATCH($B79-Annex!$B$9/60,$B:$B),2)))/(60*($B79-INDEX($B:$B,IFERROR(MATCH($B79-Annex!$B$9/60,$B:$B),2)))))/Annex!$B$8)/1000,IF(Data!$B$2="",0,"-"))</f>
        <v>112.32368756885268</v>
      </c>
      <c r="AN79" s="50">
        <f>IFERROR((5.670373*10^-8*(AR79+273.15)^4+((Annex!$B$5+Annex!$B$6)*(AR79-R79)+Annex!$B$7*(AR79-INDEX(AR:AR,IFERROR(MATCH($B79-Annex!$B$9/60,$B:$B),2)))/(60*($B79-INDEX($B:$B,IFERROR(MATCH($B79-Annex!$B$9/60,$B:$B),2)))))/Annex!$B$8)/1000,IF(Data!$B$2="",0,"-"))</f>
        <v>0.88171575106918587</v>
      </c>
      <c r="AO79" s="50">
        <f>IFERROR((5.670373*10^-8*(AS79+273.15)^4+((Annex!$B$5+Annex!$B$6)*(AS79-U79)+Annex!$B$7*(AS79-INDEX(AS:AS,IFERROR(MATCH($B79-Annex!$B$9/60,$B:$B),2)))/(60*($B79-INDEX($B:$B,IFERROR(MATCH($B79-Annex!$B$9/60,$B:$B),2)))))/Annex!$B$8)/1000,IF(Data!$B$2="",0,"-"))</f>
        <v>-48.472603926684329</v>
      </c>
      <c r="AP79" s="20">
        <v>62.792999999999999</v>
      </c>
      <c r="AQ79" s="20">
        <v>205.648</v>
      </c>
      <c r="AR79" s="20">
        <v>38.866999999999997</v>
      </c>
      <c r="AS79" s="20">
        <v>333.03500000000003</v>
      </c>
      <c r="AT79" s="20">
        <v>19.669</v>
      </c>
      <c r="AU79" s="20">
        <v>21.425999999999998</v>
      </c>
      <c r="AV79" s="20">
        <v>20.876000000000001</v>
      </c>
      <c r="AW79" s="50">
        <f>IFERROR(AVERAGE(INDEX(BC:BC,IFERROR(MATCH($B79-Annex!$B$4/60,$B:$B),2)):BC79),IF(Data!$B$2="",0,"-"))</f>
        <v>7.55585705854417</v>
      </c>
      <c r="AX79" s="50">
        <f>IFERROR(AVERAGE(INDEX(BD:BD,IFERROR(MATCH($B79-Annex!$B$4/60,$B:$B),2)):BD79),IF(Data!$B$2="",0,"-"))</f>
        <v>-16.551687466039553</v>
      </c>
      <c r="AY79" s="50">
        <f>IFERROR(AVERAGE(INDEX(BE:BE,IFERROR(MATCH($B79-Annex!$B$4/60,$B:$B),2)):BE79),IF(Data!$B$2="",0,"-"))</f>
        <v>2.4443385751417517</v>
      </c>
      <c r="AZ79" s="50">
        <f>IFERROR(AVERAGE(INDEX(BF:BF,IFERROR(MATCH($B79-Annex!$B$4/60,$B:$B),2)):BF79),IF(Data!$B$2="",0,"-"))</f>
        <v>1.5475430566922037</v>
      </c>
      <c r="BA79" s="50">
        <f>IFERROR(AVERAGE(INDEX(BG:BG,IFERROR(MATCH($B79-Annex!$B$4/60,$B:$B),2)):BG79),IF(Data!$B$2="",0,"-"))</f>
        <v>1.2919133237272973</v>
      </c>
      <c r="BB79" s="50">
        <f>IFERROR(AVERAGE(INDEX(BH:BH,IFERROR(MATCH($B79-Annex!$B$4/60,$B:$B),2)):BH79),IF(Data!$B$2="",0,"-"))</f>
        <v>1.305785192934666</v>
      </c>
      <c r="BC79" s="50">
        <f>IFERROR((5.670373*10^-8*(BI79+273.15)^4+((Annex!$B$5+Annex!$B$6)*(BI79-L79)+Annex!$B$7*(BI79-INDEX(BI:BI,IFERROR(MATCH($B79-Annex!$B$9/60,$B:$B),2)))/(60*($B79-INDEX($B:$B,IFERROR(MATCH($B79-Annex!$B$9/60,$B:$B),2)))))/Annex!$B$8)/1000,IF(Data!$B$2="",0,"-"))</f>
        <v>8.375369733164737</v>
      </c>
      <c r="BD79" s="50">
        <f>IFERROR((5.670373*10^-8*(BJ79+273.15)^4+((Annex!$B$5+Annex!$B$6)*(BJ79-O79)+Annex!$B$7*(BJ79-INDEX(BJ:BJ,IFERROR(MATCH($B79-Annex!$B$9/60,$B:$B),2)))/(60*($B79-INDEX($B:$B,IFERROR(MATCH($B79-Annex!$B$9/60,$B:$B),2)))))/Annex!$B$8)/1000,IF(Data!$B$2="",0,"-"))</f>
        <v>64.617556168473996</v>
      </c>
      <c r="BE79" s="50">
        <f>IFERROR((5.670373*10^-8*(BK79+273.15)^4+((Annex!$B$5+Annex!$B$6)*(BK79-R79)+Annex!$B$7*(BK79-INDEX(BK:BK,IFERROR(MATCH($B79-Annex!$B$9/60,$B:$B),2)))/(60*($B79-INDEX($B:$B,IFERROR(MATCH($B79-Annex!$B$9/60,$B:$B),2)))))/Annex!$B$8)/1000,IF(Data!$B$2="",0,"-"))</f>
        <v>2.6869891285398757</v>
      </c>
      <c r="BF79" s="50">
        <f>IFERROR((5.670373*10^-8*(BL79+273.15)^4+((Annex!$B$5+Annex!$B$6)*(BL79-U79)+Annex!$B$7*(BL79-INDEX(BL:BL,IFERROR(MATCH($B79-Annex!$B$9/60,$B:$B),2)))/(60*($B79-INDEX($B:$B,IFERROR(MATCH($B79-Annex!$B$9/60,$B:$B),2)))))/Annex!$B$8)/1000,IF(Data!$B$2="",0,"-"))</f>
        <v>-29.102735074540021</v>
      </c>
      <c r="BG79" s="50">
        <f>IFERROR((5.670373*10^-8*(BM79+273.15)^4+((Annex!$B$5+Annex!$B$6)*(BM79-X79)+Annex!$B$7*(BM79-INDEX(BM:BM,IFERROR(MATCH($B79-Annex!$B$9/60,$B:$B),2)))/(60*($B79-INDEX($B:$B,IFERROR(MATCH($B79-Annex!$B$9/60,$B:$B),2)))))/Annex!$B$8)/1000,IF(Data!$B$2="",0,"-"))</f>
        <v>1.3228668197478446</v>
      </c>
      <c r="BH79" s="50">
        <f>IFERROR((5.670373*10^-8*(BN79+273.15)^4+((Annex!$B$5+Annex!$B$6)*(BN79-AA79)+Annex!$B$7*(BN79-INDEX(BN:BN,IFERROR(MATCH($B79-Annex!$B$9/60,$B:$B),2)))/(60*($B79-INDEX($B:$B,IFERROR(MATCH($B79-Annex!$B$9/60,$B:$B),2)))))/Annex!$B$8)/1000,IF(Data!$B$2="",0,"-"))</f>
        <v>1.4434318201930612</v>
      </c>
      <c r="BI79" s="20">
        <v>146.47800000000001</v>
      </c>
      <c r="BJ79" s="20">
        <v>201.42400000000001</v>
      </c>
      <c r="BK79" s="20">
        <v>62.759</v>
      </c>
      <c r="BL79" s="20">
        <v>133.45599999999999</v>
      </c>
      <c r="BM79" s="20">
        <v>36.820999999999998</v>
      </c>
      <c r="BN79" s="20">
        <v>38.710999999999999</v>
      </c>
    </row>
    <row r="80" spans="1:66" x14ac:dyDescent="0.3">
      <c r="A80" s="5">
        <v>79</v>
      </c>
      <c r="B80" s="19">
        <v>6.5913333347998559</v>
      </c>
      <c r="C80" s="20">
        <v>163.652739</v>
      </c>
      <c r="D80" s="20">
        <v>164.497929</v>
      </c>
      <c r="E80" s="20">
        <v>213.785642</v>
      </c>
      <c r="F80" s="49">
        <f>IFERROR(SUM(C80:E80),IF(Data!$B$2="",0,"-"))</f>
        <v>541.93631000000005</v>
      </c>
      <c r="G80" s="50">
        <f>IFERROR(F80-Annex!$B$10,IF(Data!$B$2="",0,"-"))</f>
        <v>115.32831000000004</v>
      </c>
      <c r="H80" s="50">
        <f>IFERROR(AVERAGE(INDEX(G:G,IFERROR(MATCH($B80-Annex!$B$12/60,$B:$B),2)):G80),IF(Data!$B$2="",0,"-"))</f>
        <v>115.50411910000005</v>
      </c>
      <c r="I80" s="50">
        <f>IFERROR(-14000*(G80-INDEX(G:G,IFERROR(MATCH($B80-Annex!$B$11/60,$B:$B),2)))/(60*($B80-INDEX($B:$B,IFERROR(MATCH($B80-Annex!$B$11/60,$B:$B),2)))),IF(Data!$B$2="",0,"-"))</f>
        <v>103.31290893035751</v>
      </c>
      <c r="J80" s="50">
        <f>IFERROR(-14000*(H80-INDEX(H:H,IFERROR(MATCH($B80-Annex!$B$13/60,$B:$B),2)))/(60*($B80-INDEX($B:$B,IFERROR(MATCH($B80-Annex!$B$13/60,$B:$B),2)))),IF(Data!$B$2="",0,"-"))</f>
        <v>90.859938544313138</v>
      </c>
      <c r="K80" s="20">
        <v>2.1421468899999998</v>
      </c>
      <c r="L80" s="20">
        <v>90.72</v>
      </c>
      <c r="M80" s="20">
        <v>9.8999999999999993E+37</v>
      </c>
      <c r="N80" s="20">
        <v>426.24599999999998</v>
      </c>
      <c r="O80" s="20">
        <v>147.21700000000001</v>
      </c>
      <c r="P80" s="20">
        <v>-164.59200000000001</v>
      </c>
      <c r="Q80" s="20">
        <v>287.24799999999999</v>
      </c>
      <c r="R80" s="20">
        <v>62.4</v>
      </c>
      <c r="S80" s="20">
        <v>698.87099999999998</v>
      </c>
      <c r="T80" s="20">
        <v>113.807</v>
      </c>
      <c r="U80" s="20">
        <v>37.357999999999997</v>
      </c>
      <c r="V80" s="20">
        <v>-41.529000000000003</v>
      </c>
      <c r="W80" s="20">
        <v>90.24</v>
      </c>
      <c r="X80" s="20">
        <v>36.734000000000002</v>
      </c>
      <c r="Y80" s="20">
        <v>-3.75</v>
      </c>
      <c r="Z80" s="20">
        <v>82.298000000000002</v>
      </c>
      <c r="AA80" s="20">
        <v>36.924999999999997</v>
      </c>
      <c r="AB80" s="20">
        <v>720.99800000000005</v>
      </c>
      <c r="AC80" s="20">
        <v>62.981999999999999</v>
      </c>
      <c r="AD80" s="20">
        <v>9.8999999999999993E+37</v>
      </c>
      <c r="AE80" s="20">
        <v>9.8999999999999993E+37</v>
      </c>
      <c r="AF80" s="20">
        <v>954.51</v>
      </c>
      <c r="AG80" s="20">
        <v>517.54700000000003</v>
      </c>
      <c r="AH80" s="50">
        <f>IFERROR(AVERAGE(INDEX(AL:AL,IFERROR(MATCH($B80-Annex!$B$4/60,$B:$B),2)):AL80),IF(Data!$B$2="",0,"-"))</f>
        <v>1.9592826424268321</v>
      </c>
      <c r="AI80" s="50">
        <f>IFERROR(AVERAGE(INDEX(AM:AM,IFERROR(MATCH($B80-Annex!$B$4/60,$B:$B),2)):AM80),IF(Data!$B$2="",0,"-"))</f>
        <v>25.207924626566378</v>
      </c>
      <c r="AJ80" s="50">
        <f>IFERROR(AVERAGE(INDEX(AN:AN,IFERROR(MATCH($B80-Annex!$B$4/60,$B:$B),2)):AN80),IF(Data!$B$2="",0,"-"))</f>
        <v>0.86067340843168449</v>
      </c>
      <c r="AK80" s="50">
        <f>IFERROR(AVERAGE(INDEX(AO:AO,IFERROR(MATCH($B80-Annex!$B$4/60,$B:$B),2)):AO80),IF(Data!$B$2="",0,"-"))</f>
        <v>45.993253532121692</v>
      </c>
      <c r="AL80" s="50">
        <f>IFERROR((5.670373*10^-8*(AP80+273.15)^4+((Annex!$B$5+Annex!$B$6)*(AP80-L80)+Annex!$B$7*(AP80-INDEX(AP:AP,IFERROR(MATCH($B80-Annex!$B$9/60,$B:$B),2)))/(60*($B80-INDEX($B:$B,IFERROR(MATCH($B80-Annex!$B$9/60,$B:$B),2)))))/Annex!$B$8)/1000,IF(Data!$B$2="",0,"-"))</f>
        <v>2.4496720175349589</v>
      </c>
      <c r="AM80" s="50">
        <f>IFERROR((5.670373*10^-8*(AQ80+273.15)^4+((Annex!$B$5+Annex!$B$6)*(AQ80-O80)+Annex!$B$7*(AQ80-INDEX(AQ:AQ,IFERROR(MATCH($B80-Annex!$B$9/60,$B:$B),2)))/(60*($B80-INDEX($B:$B,IFERROR(MATCH($B80-Annex!$B$9/60,$B:$B),2)))))/Annex!$B$8)/1000,IF(Data!$B$2="",0,"-"))</f>
        <v>52.17144453635435</v>
      </c>
      <c r="AN80" s="50">
        <f>IFERROR((5.670373*10^-8*(AR80+273.15)^4+((Annex!$B$5+Annex!$B$6)*(AR80-R80)+Annex!$B$7*(AR80-INDEX(AR:AR,IFERROR(MATCH($B80-Annex!$B$9/60,$B:$B),2)))/(60*($B80-INDEX($B:$B,IFERROR(MATCH($B80-Annex!$B$9/60,$B:$B),2)))))/Annex!$B$8)/1000,IF(Data!$B$2="",0,"-"))</f>
        <v>0.89653372795736619</v>
      </c>
      <c r="AO80" s="50">
        <f>IFERROR((5.670373*10^-8*(AS80+273.15)^4+((Annex!$B$5+Annex!$B$6)*(AS80-U80)+Annex!$B$7*(AS80-INDEX(AS:AS,IFERROR(MATCH($B80-Annex!$B$9/60,$B:$B),2)))/(60*($B80-INDEX($B:$B,IFERROR(MATCH($B80-Annex!$B$9/60,$B:$B),2)))))/Annex!$B$8)/1000,IF(Data!$B$2="",0,"-"))</f>
        <v>5.7686791863604068</v>
      </c>
      <c r="AP80" s="20">
        <v>65.084999999999994</v>
      </c>
      <c r="AQ80" s="20">
        <v>209.959</v>
      </c>
      <c r="AR80" s="20">
        <v>39.768999999999998</v>
      </c>
      <c r="AS80" s="20">
        <v>264.12700000000001</v>
      </c>
      <c r="AT80" s="20">
        <v>19.652000000000001</v>
      </c>
      <c r="AU80" s="20">
        <v>21.460999999999999</v>
      </c>
      <c r="AV80" s="20">
        <v>20.893999999999998</v>
      </c>
      <c r="AW80" s="50">
        <f>IFERROR(AVERAGE(INDEX(BC:BC,IFERROR(MATCH($B80-Annex!$B$4/60,$B:$B),2)):BC80),IF(Data!$B$2="",0,"-"))</f>
        <v>7.8678173992657507</v>
      </c>
      <c r="AX80" s="50">
        <f>IFERROR(AVERAGE(INDEX(BD:BD,IFERROR(MATCH($B80-Annex!$B$4/60,$B:$B),2)):BD80),IF(Data!$B$2="",0,"-"))</f>
        <v>12.707043045590899</v>
      </c>
      <c r="AY80" s="50">
        <f>IFERROR(AVERAGE(INDEX(BE:BE,IFERROR(MATCH($B80-Annex!$B$4/60,$B:$B),2)):BE80),IF(Data!$B$2="",0,"-"))</f>
        <v>2.532562173697122</v>
      </c>
      <c r="AZ80" s="50">
        <f>IFERROR(AVERAGE(INDEX(BF:BF,IFERROR(MATCH($B80-Annex!$B$4/60,$B:$B),2)):BF80),IF(Data!$B$2="",0,"-"))</f>
        <v>-6.127425253086173</v>
      </c>
      <c r="BA80" s="50">
        <f>IFERROR(AVERAGE(INDEX(BG:BG,IFERROR(MATCH($B80-Annex!$B$4/60,$B:$B),2)):BG80),IF(Data!$B$2="",0,"-"))</f>
        <v>1.332340763517488</v>
      </c>
      <c r="BB80" s="50">
        <f>IFERROR(AVERAGE(INDEX(BH:BH,IFERROR(MATCH($B80-Annex!$B$4/60,$B:$B),2)):BH80),IF(Data!$B$2="",0,"-"))</f>
        <v>1.3483691911579743</v>
      </c>
      <c r="BC80" s="50">
        <f>IFERROR((5.670373*10^-8*(BI80+273.15)^4+((Annex!$B$5+Annex!$B$6)*(BI80-L80)+Annex!$B$7*(BI80-INDEX(BI:BI,IFERROR(MATCH($B80-Annex!$B$9/60,$B:$B),2)))/(60*($B80-INDEX($B:$B,IFERROR(MATCH($B80-Annex!$B$9/60,$B:$B),2)))))/Annex!$B$8)/1000,IF(Data!$B$2="",0,"-"))</f>
        <v>8.5468436062491335</v>
      </c>
      <c r="BD80" s="50">
        <f>IFERROR((5.670373*10^-8*(BJ80+273.15)^4+((Annex!$B$5+Annex!$B$6)*(BJ80-O80)+Annex!$B$7*(BJ80-INDEX(BJ:BJ,IFERROR(MATCH($B80-Annex!$B$9/60,$B:$B),2)))/(60*($B80-INDEX($B:$B,IFERROR(MATCH($B80-Annex!$B$9/60,$B:$B),2)))))/Annex!$B$8)/1000,IF(Data!$B$2="",0,"-"))</f>
        <v>103.71699395146332</v>
      </c>
      <c r="BE80" s="50">
        <f>IFERROR((5.670373*10^-8*(BK80+273.15)^4+((Annex!$B$5+Annex!$B$6)*(BK80-R80)+Annex!$B$7*(BK80-INDEX(BK:BK,IFERROR(MATCH($B80-Annex!$B$9/60,$B:$B),2)))/(60*($B80-INDEX($B:$B,IFERROR(MATCH($B80-Annex!$B$9/60,$B:$B),2)))))/Annex!$B$8)/1000,IF(Data!$B$2="",0,"-"))</f>
        <v>2.8199064865038697</v>
      </c>
      <c r="BF80" s="50">
        <f>IFERROR((5.670373*10^-8*(BL80+273.15)^4+((Annex!$B$5+Annex!$B$6)*(BL80-U80)+Annex!$B$7*(BL80-INDEX(BL:BL,IFERROR(MATCH($B80-Annex!$B$9/60,$B:$B),2)))/(60*($B80-INDEX($B:$B,IFERROR(MATCH($B80-Annex!$B$9/60,$B:$B),2)))))/Annex!$B$8)/1000,IF(Data!$B$2="",0,"-"))</f>
        <v>-111.32779768133324</v>
      </c>
      <c r="BG80" s="50">
        <f>IFERROR((5.670373*10^-8*(BM80+273.15)^4+((Annex!$B$5+Annex!$B$6)*(BM80-X80)+Annex!$B$7*(BM80-INDEX(BM:BM,IFERROR(MATCH($B80-Annex!$B$9/60,$B:$B),2)))/(60*($B80-INDEX($B:$B,IFERROR(MATCH($B80-Annex!$B$9/60,$B:$B),2)))))/Annex!$B$8)/1000,IF(Data!$B$2="",0,"-"))</f>
        <v>1.4521688933047014</v>
      </c>
      <c r="BH80" s="50">
        <f>IFERROR((5.670373*10^-8*(BN80+273.15)^4+((Annex!$B$5+Annex!$B$6)*(BN80-AA80)+Annex!$B$7*(BN80-INDEX(BN:BN,IFERROR(MATCH($B80-Annex!$B$9/60,$B:$B),2)))/(60*($B80-INDEX($B:$B,IFERROR(MATCH($B80-Annex!$B$9/60,$B:$B),2)))))/Annex!$B$8)/1000,IF(Data!$B$2="",0,"-"))</f>
        <v>1.5008700269726758</v>
      </c>
      <c r="BI80" s="20">
        <v>151.68100000000001</v>
      </c>
      <c r="BJ80" s="20">
        <v>214.30600000000001</v>
      </c>
      <c r="BK80" s="20">
        <v>64.760000000000005</v>
      </c>
      <c r="BL80" s="20">
        <v>-11.202999999999999</v>
      </c>
      <c r="BM80" s="20">
        <v>37.792000000000002</v>
      </c>
      <c r="BN80" s="20">
        <v>39.595999999999997</v>
      </c>
    </row>
    <row r="81" spans="1:66" x14ac:dyDescent="0.3">
      <c r="A81" s="5">
        <v>80</v>
      </c>
      <c r="B81" s="19">
        <v>6.678166666533798</v>
      </c>
      <c r="C81" s="20">
        <v>163.64134200000001</v>
      </c>
      <c r="D81" s="20">
        <v>164.40997200000001</v>
      </c>
      <c r="E81" s="20">
        <v>213.777489</v>
      </c>
      <c r="F81" s="49">
        <f>IFERROR(SUM(C81:E81),IF(Data!$B$2="",0,"-"))</f>
        <v>541.82880300000011</v>
      </c>
      <c r="G81" s="50">
        <f>IFERROR(F81-Annex!$B$10,IF(Data!$B$2="",0,"-"))</f>
        <v>115.2208030000001</v>
      </c>
      <c r="H81" s="50">
        <f>IFERROR(AVERAGE(INDEX(G:G,IFERROR(MATCH($B81-Annex!$B$12/60,$B:$B),2)):G81),IF(Data!$B$2="",0,"-"))</f>
        <v>115.46429170000006</v>
      </c>
      <c r="I81" s="50">
        <f>IFERROR(-14000*(G81-INDEX(G:G,IFERROR(MATCH($B81-Annex!$B$11/60,$B:$B),2)))/(60*($B81-INDEX($B:$B,IFERROR(MATCH($B81-Annex!$B$11/60,$B:$B),2)))),IF(Data!$B$2="",0,"-"))</f>
        <v>127.32172323974839</v>
      </c>
      <c r="J81" s="50">
        <f>IFERROR(-14000*(H81-INDEX(H:H,IFERROR(MATCH($B81-Annex!$B$13/60,$B:$B),2)))/(60*($B81-INDEX($B:$B,IFERROR(MATCH($B81-Annex!$B$13/60,$B:$B),2)))),IF(Data!$B$2="",0,"-"))</f>
        <v>97.236397630039178</v>
      </c>
      <c r="K81" s="20">
        <v>2.2245969099999998</v>
      </c>
      <c r="L81" s="20">
        <v>102.093</v>
      </c>
      <c r="M81" s="20">
        <v>9.8999999999999993E+37</v>
      </c>
      <c r="N81" s="20">
        <v>433.99599999999998</v>
      </c>
      <c r="O81" s="20">
        <v>169.83699999999999</v>
      </c>
      <c r="P81" s="20">
        <v>9.8999999999999993E+37</v>
      </c>
      <c r="Q81" s="20">
        <v>315.08100000000002</v>
      </c>
      <c r="R81" s="20">
        <v>66.905000000000001</v>
      </c>
      <c r="S81" s="20">
        <v>-149.67599999999999</v>
      </c>
      <c r="T81" s="20">
        <v>117.304</v>
      </c>
      <c r="U81" s="20">
        <v>74.188999999999993</v>
      </c>
      <c r="V81" s="20">
        <v>402.33499999999998</v>
      </c>
      <c r="W81" s="20">
        <v>92.320999999999998</v>
      </c>
      <c r="X81" s="20">
        <v>37.817</v>
      </c>
      <c r="Y81" s="20">
        <v>520.14200000000005</v>
      </c>
      <c r="Z81" s="20">
        <v>84.134</v>
      </c>
      <c r="AA81" s="20">
        <v>38.06</v>
      </c>
      <c r="AB81" s="20">
        <v>9.8999999999999993E+37</v>
      </c>
      <c r="AC81" s="20">
        <v>64.58</v>
      </c>
      <c r="AD81" s="20">
        <v>608.20699999999999</v>
      </c>
      <c r="AE81" s="20">
        <v>47.722000000000001</v>
      </c>
      <c r="AF81" s="20">
        <v>-78.003</v>
      </c>
      <c r="AG81" s="20">
        <v>9.8999999999999993E+37</v>
      </c>
      <c r="AH81" s="50">
        <f>IFERROR(AVERAGE(INDEX(AL:AL,IFERROR(MATCH($B81-Annex!$B$4/60,$B:$B),2)):AL81),IF(Data!$B$2="",0,"-"))</f>
        <v>2.0939902443912457</v>
      </c>
      <c r="AI81" s="50">
        <f>IFERROR(AVERAGE(INDEX(AM:AM,IFERROR(MATCH($B81-Annex!$B$4/60,$B:$B),2)):AM81),IF(Data!$B$2="",0,"-"))</f>
        <v>33.115610665451456</v>
      </c>
      <c r="AJ81" s="50">
        <f>IFERROR(AVERAGE(INDEX(AN:AN,IFERROR(MATCH($B81-Annex!$B$4/60,$B:$B),2)):AN81),IF(Data!$B$2="",0,"-"))</f>
        <v>0.86189342979104666</v>
      </c>
      <c r="AK81" s="50">
        <f>IFERROR(AVERAGE(INDEX(AO:AO,IFERROR(MATCH($B81-Annex!$B$4/60,$B:$B),2)):AO81),IF(Data!$B$2="",0,"-"))</f>
        <v>43.217619668875578</v>
      </c>
      <c r="AL81" s="50">
        <f>IFERROR((5.670373*10^-8*(AP81+273.15)^4+((Annex!$B$5+Annex!$B$6)*(AP81-L81)+Annex!$B$7*(AP81-INDEX(AP:AP,IFERROR(MATCH($B81-Annex!$B$9/60,$B:$B),2)))/(60*($B81-INDEX($B:$B,IFERROR(MATCH($B81-Annex!$B$9/60,$B:$B),2)))))/Annex!$B$8)/1000,IF(Data!$B$2="",0,"-"))</f>
        <v>2.384373853566224</v>
      </c>
      <c r="AM81" s="50">
        <f>IFERROR((5.670373*10^-8*(AQ81+273.15)^4+((Annex!$B$5+Annex!$B$6)*(AQ81-O81)+Annex!$B$7*(AQ81-INDEX(AQ:AQ,IFERROR(MATCH($B81-Annex!$B$9/60,$B:$B),2)))/(60*($B81-INDEX($B:$B,IFERROR(MATCH($B81-Annex!$B$9/60,$B:$B),2)))))/Annex!$B$8)/1000,IF(Data!$B$2="",0,"-"))</f>
        <v>84.427876177345738</v>
      </c>
      <c r="AN81" s="50">
        <f>IFERROR((5.670373*10^-8*(AR81+273.15)^4+((Annex!$B$5+Annex!$B$6)*(AR81-R81)+Annex!$B$7*(AR81-INDEX(AR:AR,IFERROR(MATCH($B81-Annex!$B$9/60,$B:$B),2)))/(60*($B81-INDEX($B:$B,IFERROR(MATCH($B81-Annex!$B$9/60,$B:$B),2)))))/Annex!$B$8)/1000,IF(Data!$B$2="",0,"-"))</f>
        <v>0.8770400237175715</v>
      </c>
      <c r="AO81" s="50">
        <f>IFERROR((5.670373*10^-8*(AS81+273.15)^4+((Annex!$B$5+Annex!$B$6)*(AS81-U81)+Annex!$B$7*(AS81-INDEX(AS:AS,IFERROR(MATCH($B81-Annex!$B$9/60,$B:$B),2)))/(60*($B81-INDEX($B:$B,IFERROR(MATCH($B81-Annex!$B$9/60,$B:$B),2)))))/Annex!$B$8)/1000,IF(Data!$B$2="",0,"-"))</f>
        <v>-25.014252601291233</v>
      </c>
      <c r="AP81" s="20">
        <v>67.486999999999995</v>
      </c>
      <c r="AQ81" s="20">
        <v>346.65300000000002</v>
      </c>
      <c r="AR81" s="20">
        <v>40.661999999999999</v>
      </c>
      <c r="AS81" s="20">
        <v>266.25799999999998</v>
      </c>
      <c r="AT81" s="20">
        <v>19.641999999999999</v>
      </c>
      <c r="AU81" s="20">
        <v>21.469000000000001</v>
      </c>
      <c r="AV81" s="20">
        <v>20.866</v>
      </c>
      <c r="AW81" s="50">
        <f>IFERROR(AVERAGE(INDEX(BC:BC,IFERROR(MATCH($B81-Annex!$B$4/60,$B:$B),2)):BC81),IF(Data!$B$2="",0,"-"))</f>
        <v>8.1184910764962872</v>
      </c>
      <c r="AX81" s="50">
        <f>IFERROR(AVERAGE(INDEX(BD:BD,IFERROR(MATCH($B81-Annex!$B$4/60,$B:$B),2)):BD81),IF(Data!$B$2="",0,"-"))</f>
        <v>20.249075043768755</v>
      </c>
      <c r="AY81" s="50">
        <f>IFERROR(AVERAGE(INDEX(BE:BE,IFERROR(MATCH($B81-Annex!$B$4/60,$B:$B),2)):BE81),IF(Data!$B$2="",0,"-"))</f>
        <v>2.6070254442494591</v>
      </c>
      <c r="AZ81" s="50">
        <f>IFERROR(AVERAGE(INDEX(BF:BF,IFERROR(MATCH($B81-Annex!$B$4/60,$B:$B),2)):BF81),IF(Data!$B$2="",0,"-"))</f>
        <v>-7.0533277648309705</v>
      </c>
      <c r="BA81" s="50">
        <f>IFERROR(AVERAGE(INDEX(BG:BG,IFERROR(MATCH($B81-Annex!$B$4/60,$B:$B),2)):BG81),IF(Data!$B$2="",0,"-"))</f>
        <v>1.3823916435584807</v>
      </c>
      <c r="BB81" s="50">
        <f>IFERROR(AVERAGE(INDEX(BH:BH,IFERROR(MATCH($B81-Annex!$B$4/60,$B:$B),2)):BH81),IF(Data!$B$2="",0,"-"))</f>
        <v>1.3906161443770073</v>
      </c>
      <c r="BC81" s="50">
        <f>IFERROR((5.670373*10^-8*(BI81+273.15)^4+((Annex!$B$5+Annex!$B$6)*(BI81-L81)+Annex!$B$7*(BI81-INDEX(BI:BI,IFERROR(MATCH($B81-Annex!$B$9/60,$B:$B),2)))/(60*($B81-INDEX($B:$B,IFERROR(MATCH($B81-Annex!$B$9/60,$B:$B),2)))))/Annex!$B$8)/1000,IF(Data!$B$2="",0,"-"))</f>
        <v>8.6719454606783763</v>
      </c>
      <c r="BD81" s="50">
        <f>IFERROR((5.670373*10^-8*(BJ81+273.15)^4+((Annex!$B$5+Annex!$B$6)*(BJ81-O81)+Annex!$B$7*(BJ81-INDEX(BJ:BJ,IFERROR(MATCH($B81-Annex!$B$9/60,$B:$B),2)))/(60*($B81-INDEX($B:$B,IFERROR(MATCH($B81-Annex!$B$9/60,$B:$B),2)))))/Annex!$B$8)/1000,IF(Data!$B$2="",0,"-"))</f>
        <v>77.777802221494667</v>
      </c>
      <c r="BE81" s="50">
        <f>IFERROR((5.670373*10^-8*(BK81+273.15)^4+((Annex!$B$5+Annex!$B$6)*(BK81-R81)+Annex!$B$7*(BK81-INDEX(BK:BK,IFERROR(MATCH($B81-Annex!$B$9/60,$B:$B),2)))/(60*($B81-INDEX($B:$B,IFERROR(MATCH($B81-Annex!$B$9/60,$B:$B),2)))))/Annex!$B$8)/1000,IF(Data!$B$2="",0,"-"))</f>
        <v>2.8499949486962417</v>
      </c>
      <c r="BF81" s="50">
        <f>IFERROR((5.670373*10^-8*(BL81+273.15)^4+((Annex!$B$5+Annex!$B$6)*(BL81-U81)+Annex!$B$7*(BL81-INDEX(BL:BL,IFERROR(MATCH($B81-Annex!$B$9/60,$B:$B),2)))/(60*($B81-INDEX($B:$B,IFERROR(MATCH($B81-Annex!$B$9/60,$B:$B),2)))))/Annex!$B$8)/1000,IF(Data!$B$2="",0,"-"))</f>
        <v>3.0799480072886007</v>
      </c>
      <c r="BG81" s="50">
        <f>IFERROR((5.670373*10^-8*(BM81+273.15)^4+((Annex!$B$5+Annex!$B$6)*(BM81-X81)+Annex!$B$7*(BM81-INDEX(BM:BM,IFERROR(MATCH($B81-Annex!$B$9/60,$B:$B),2)))/(60*($B81-INDEX($B:$B,IFERROR(MATCH($B81-Annex!$B$9/60,$B:$B),2)))))/Annex!$B$8)/1000,IF(Data!$B$2="",0,"-"))</f>
        <v>1.5177727927161009</v>
      </c>
      <c r="BH81" s="50">
        <f>IFERROR((5.670373*10^-8*(BN81+273.15)^4+((Annex!$B$5+Annex!$B$6)*(BN81-AA81)+Annex!$B$7*(BN81-INDEX(BN:BN,IFERROR(MATCH($B81-Annex!$B$9/60,$B:$B),2)))/(60*($B81-INDEX($B:$B,IFERROR(MATCH($B81-Annex!$B$9/60,$B:$B),2)))))/Annex!$B$8)/1000,IF(Data!$B$2="",0,"-"))</f>
        <v>1.5122580412566371</v>
      </c>
      <c r="BI81" s="20">
        <v>157.21100000000001</v>
      </c>
      <c r="BJ81" s="20">
        <v>331.61399999999998</v>
      </c>
      <c r="BK81" s="20">
        <v>66.853999999999999</v>
      </c>
      <c r="BL81" s="20">
        <v>133.81399999999999</v>
      </c>
      <c r="BM81" s="20">
        <v>38.701999999999998</v>
      </c>
      <c r="BN81" s="20">
        <v>40.488999999999997</v>
      </c>
    </row>
    <row r="82" spans="1:66" x14ac:dyDescent="0.3">
      <c r="A82" s="5">
        <v>81</v>
      </c>
      <c r="B82" s="19">
        <v>6.7623333376832306</v>
      </c>
      <c r="C82" s="20">
        <v>163.647041</v>
      </c>
      <c r="D82" s="20">
        <v>164.327719</v>
      </c>
      <c r="E82" s="20">
        <v>213.74815699999999</v>
      </c>
      <c r="F82" s="49">
        <f>IFERROR(SUM(C82:E82),IF(Data!$B$2="",0,"-"))</f>
        <v>541.72291700000005</v>
      </c>
      <c r="G82" s="50">
        <f>IFERROR(F82-Annex!$B$10,IF(Data!$B$2="",0,"-"))</f>
        <v>115.11491700000005</v>
      </c>
      <c r="H82" s="50">
        <f>IFERROR(AVERAGE(INDEX(G:G,IFERROR(MATCH($B82-Annex!$B$12/60,$B:$B),2)):G82),IF(Data!$B$2="",0,"-"))</f>
        <v>115.41509570000005</v>
      </c>
      <c r="I82" s="50">
        <f>IFERROR(-14000*(G82-INDEX(G:G,IFERROR(MATCH($B82-Annex!$B$11/60,$B:$B),2)))/(60*($B82-INDEX($B:$B,IFERROR(MATCH($B82-Annex!$B$11/60,$B:$B),2)))),IF(Data!$B$2="",0,"-"))</f>
        <v>143.7551935599792</v>
      </c>
      <c r="J82" s="50">
        <f>IFERROR(-14000*(H82-INDEX(H:H,IFERROR(MATCH($B82-Annex!$B$13/60,$B:$B),2)))/(60*($B82-INDEX($B:$B,IFERROR(MATCH($B82-Annex!$B$13/60,$B:$B),2)))),IF(Data!$B$2="",0,"-"))</f>
        <v>104.89008666007574</v>
      </c>
      <c r="K82" s="20">
        <v>2.3070469400000002</v>
      </c>
      <c r="L82" s="20">
        <v>113.797</v>
      </c>
      <c r="M82" s="20">
        <v>9.8999999999999993E+37</v>
      </c>
      <c r="N82" s="20">
        <v>443.221</v>
      </c>
      <c r="O82" s="20">
        <v>193.858</v>
      </c>
      <c r="P82" s="20">
        <v>26.969000000000001</v>
      </c>
      <c r="Q82" s="20">
        <v>336.05200000000002</v>
      </c>
      <c r="R82" s="20">
        <v>64.768000000000001</v>
      </c>
      <c r="S82" s="20">
        <v>779.51300000000003</v>
      </c>
      <c r="T82" s="20">
        <v>121.955</v>
      </c>
      <c r="U82" s="20">
        <v>278.01499999999999</v>
      </c>
      <c r="V82" s="20">
        <v>213.64</v>
      </c>
      <c r="W82" s="20">
        <v>95.165999999999997</v>
      </c>
      <c r="X82" s="20">
        <v>36.411999999999999</v>
      </c>
      <c r="Y82" s="20">
        <v>35.805</v>
      </c>
      <c r="Z82" s="20">
        <v>86.802999999999997</v>
      </c>
      <c r="AA82" s="20">
        <v>38.701999999999998</v>
      </c>
      <c r="AB82" s="20">
        <v>662.88800000000003</v>
      </c>
      <c r="AC82" s="20">
        <v>66.444000000000003</v>
      </c>
      <c r="AD82" s="20">
        <v>9.8999999999999993E+37</v>
      </c>
      <c r="AE82" s="20">
        <v>9.8999999999999993E+37</v>
      </c>
      <c r="AF82" s="20">
        <v>833.15599999999995</v>
      </c>
      <c r="AG82" s="20">
        <v>455.666</v>
      </c>
      <c r="AH82" s="50">
        <f>IFERROR(AVERAGE(INDEX(AL:AL,IFERROR(MATCH($B82-Annex!$B$4/60,$B:$B),2)):AL82),IF(Data!$B$2="",0,"-"))</f>
        <v>2.1720998183951452</v>
      </c>
      <c r="AI82" s="50">
        <f>IFERROR(AVERAGE(INDEX(AM:AM,IFERROR(MATCH($B82-Annex!$B$4/60,$B:$B),2)):AM82),IF(Data!$B$2="",0,"-"))</f>
        <v>20.047915943169865</v>
      </c>
      <c r="AJ82" s="50">
        <f>IFERROR(AVERAGE(INDEX(AN:AN,IFERROR(MATCH($B82-Annex!$B$4/60,$B:$B),2)):AN82),IF(Data!$B$2="",0,"-"))</f>
        <v>0.87460103772369158</v>
      </c>
      <c r="AK82" s="50">
        <f>IFERROR(AVERAGE(INDEX(AO:AO,IFERROR(MATCH($B82-Annex!$B$4/60,$B:$B),2)):AO82),IF(Data!$B$2="",0,"-"))</f>
        <v>30.957460146166024</v>
      </c>
      <c r="AL82" s="50">
        <f>IFERROR((5.670373*10^-8*(AP82+273.15)^4+((Annex!$B$5+Annex!$B$6)*(AP82-L82)+Annex!$B$7*(AP82-INDEX(AP:AP,IFERROR(MATCH($B82-Annex!$B$9/60,$B:$B),2)))/(60*($B82-INDEX($B:$B,IFERROR(MATCH($B82-Annex!$B$9/60,$B:$B),2)))))/Annex!$B$8)/1000,IF(Data!$B$2="",0,"-"))</f>
        <v>2.2326460196033402</v>
      </c>
      <c r="AM82" s="50">
        <f>IFERROR((5.670373*10^-8*(AQ82+273.15)^4+((Annex!$B$5+Annex!$B$6)*(AQ82-O82)+Annex!$B$7*(AQ82-INDEX(AQ:AQ,IFERROR(MATCH($B82-Annex!$B$9/60,$B:$B),2)))/(60*($B82-INDEX($B:$B,IFERROR(MATCH($B82-Annex!$B$9/60,$B:$B),2)))))/Annex!$B$8)/1000,IF(Data!$B$2="",0,"-"))</f>
        <v>-36.49551226171733</v>
      </c>
      <c r="AN82" s="50">
        <f>IFERROR((5.670373*10^-8*(AR82+273.15)^4+((Annex!$B$5+Annex!$B$6)*(AR82-R82)+Annex!$B$7*(AR82-INDEX(AR:AR,IFERROR(MATCH($B82-Annex!$B$9/60,$B:$B),2)))/(60*($B82-INDEX($B:$B,IFERROR(MATCH($B82-Annex!$B$9/60,$B:$B),2)))))/Annex!$B$8)/1000,IF(Data!$B$2="",0,"-"))</f>
        <v>0.94346012564489368</v>
      </c>
      <c r="AO82" s="50">
        <f>IFERROR((5.670373*10^-8*(AS82+273.15)^4+((Annex!$B$5+Annex!$B$6)*(AS82-U82)+Annex!$B$7*(AS82-INDEX(AS:AS,IFERROR(MATCH($B82-Annex!$B$9/60,$B:$B),2)))/(60*($B82-INDEX($B:$B,IFERROR(MATCH($B82-Annex!$B$9/60,$B:$B),2)))))/Annex!$B$8)/1000,IF(Data!$B$2="",0,"-"))</f>
        <v>-37.608966433956816</v>
      </c>
      <c r="AP82" s="20">
        <v>69.846999999999994</v>
      </c>
      <c r="AQ82" s="20">
        <v>137.93100000000001</v>
      </c>
      <c r="AR82" s="20">
        <v>41.546999999999997</v>
      </c>
      <c r="AS82" s="20">
        <v>189.44800000000001</v>
      </c>
      <c r="AT82" s="20">
        <v>19.606000000000002</v>
      </c>
      <c r="AU82" s="20">
        <v>21.452000000000002</v>
      </c>
      <c r="AV82" s="20">
        <v>20.902000000000001</v>
      </c>
      <c r="AW82" s="50">
        <f>IFERROR(AVERAGE(INDEX(BC:BC,IFERROR(MATCH($B82-Annex!$B$4/60,$B:$B),2)):BC82),IF(Data!$B$2="",0,"-"))</f>
        <v>8.3399071725910989</v>
      </c>
      <c r="AX82" s="50">
        <f>IFERROR(AVERAGE(INDEX(BD:BD,IFERROR(MATCH($B82-Annex!$B$4/60,$B:$B),2)):BD82),IF(Data!$B$2="",0,"-"))</f>
        <v>13.837748448739307</v>
      </c>
      <c r="AY82" s="50">
        <f>IFERROR(AVERAGE(INDEX(BE:BE,IFERROR(MATCH($B82-Annex!$B$4/60,$B:$B),2)):BE82),IF(Data!$B$2="",0,"-"))</f>
        <v>2.6986797095793031</v>
      </c>
      <c r="AZ82" s="50">
        <f>IFERROR(AVERAGE(INDEX(BF:BF,IFERROR(MATCH($B82-Annex!$B$4/60,$B:$B),2)):BF82),IF(Data!$B$2="",0,"-"))</f>
        <v>0.47256164349927993</v>
      </c>
      <c r="BA82" s="50">
        <f>IFERROR(AVERAGE(INDEX(BG:BG,IFERROR(MATCH($B82-Annex!$B$4/60,$B:$B),2)):BG82),IF(Data!$B$2="",0,"-"))</f>
        <v>1.4279079278551681</v>
      </c>
      <c r="BB82" s="50">
        <f>IFERROR(AVERAGE(INDEX(BH:BH,IFERROR(MATCH($B82-Annex!$B$4/60,$B:$B),2)):BH82),IF(Data!$B$2="",0,"-"))</f>
        <v>1.4423968878840288</v>
      </c>
      <c r="BC82" s="50">
        <f>IFERROR((5.670373*10^-8*(BI82+273.15)^4+((Annex!$B$5+Annex!$B$6)*(BI82-L82)+Annex!$B$7*(BI82-INDEX(BI:BI,IFERROR(MATCH($B82-Annex!$B$9/60,$B:$B),2)))/(60*($B82-INDEX($B:$B,IFERROR(MATCH($B82-Annex!$B$9/60,$B:$B),2)))))/Annex!$B$8)/1000,IF(Data!$B$2="",0,"-"))</f>
        <v>8.861814775924465</v>
      </c>
      <c r="BD82" s="50">
        <f>IFERROR((5.670373*10^-8*(BJ82+273.15)^4+((Annex!$B$5+Annex!$B$6)*(BJ82-O82)+Annex!$B$7*(BJ82-INDEX(BJ:BJ,IFERROR(MATCH($B82-Annex!$B$9/60,$B:$B),2)))/(60*($B82-INDEX($B:$B,IFERROR(MATCH($B82-Annex!$B$9/60,$B:$B),2)))))/Annex!$B$8)/1000,IF(Data!$B$2="",0,"-"))</f>
        <v>-29.697453733213543</v>
      </c>
      <c r="BE82" s="50">
        <f>IFERROR((5.670373*10^-8*(BK82+273.15)^4+((Annex!$B$5+Annex!$B$6)*(BK82-R82)+Annex!$B$7*(BK82-INDEX(BK:BK,IFERROR(MATCH($B82-Annex!$B$9/60,$B:$B),2)))/(60*($B82-INDEX($B:$B,IFERROR(MATCH($B82-Annex!$B$9/60,$B:$B),2)))))/Annex!$B$8)/1000,IF(Data!$B$2="",0,"-"))</f>
        <v>3.0560375387665699</v>
      </c>
      <c r="BF82" s="50">
        <f>IFERROR((5.670373*10^-8*(BL82+273.15)^4+((Annex!$B$5+Annex!$B$6)*(BL82-U82)+Annex!$B$7*(BL82-INDEX(BL:BL,IFERROR(MATCH($B82-Annex!$B$9/60,$B:$B),2)))/(60*($B82-INDEX($B:$B,IFERROR(MATCH($B82-Annex!$B$9/60,$B:$B),2)))))/Annex!$B$8)/1000,IF(Data!$B$2="",0,"-"))</f>
        <v>106.52514123261869</v>
      </c>
      <c r="BG82" s="50">
        <f>IFERROR((5.670373*10^-8*(BM82+273.15)^4+((Annex!$B$5+Annex!$B$6)*(BM82-X82)+Annex!$B$7*(BM82-INDEX(BM:BM,IFERROR(MATCH($B82-Annex!$B$9/60,$B:$B),2)))/(60*($B82-INDEX($B:$B,IFERROR(MATCH($B82-Annex!$B$9/60,$B:$B),2)))))/Annex!$B$8)/1000,IF(Data!$B$2="",0,"-"))</f>
        <v>1.5788806169077314</v>
      </c>
      <c r="BH82" s="50">
        <f>IFERROR((5.670373*10^-8*(BN82+273.15)^4+((Annex!$B$5+Annex!$B$6)*(BN82-AA82)+Annex!$B$7*(BN82-INDEX(BN:BN,IFERROR(MATCH($B82-Annex!$B$9/60,$B:$B),2)))/(60*($B82-INDEX($B:$B,IFERROR(MATCH($B82-Annex!$B$9/60,$B:$B),2)))))/Annex!$B$8)/1000,IF(Data!$B$2="",0,"-"))</f>
        <v>1.5995242906866842</v>
      </c>
      <c r="BI82" s="20">
        <v>162.839</v>
      </c>
      <c r="BJ82" s="20">
        <v>154.30799999999999</v>
      </c>
      <c r="BK82" s="20">
        <v>69.025999999999996</v>
      </c>
      <c r="BL82" s="20">
        <v>195.28</v>
      </c>
      <c r="BM82" s="20">
        <v>39.673000000000002</v>
      </c>
      <c r="BN82" s="20">
        <v>41.512</v>
      </c>
    </row>
    <row r="83" spans="1:66" x14ac:dyDescent="0.3">
      <c r="A83" s="5">
        <v>82</v>
      </c>
      <c r="B83" s="19">
        <v>6.8466666724998504</v>
      </c>
      <c r="C83" s="20">
        <v>163.61368200000001</v>
      </c>
      <c r="D83" s="20">
        <v>164.24954099999999</v>
      </c>
      <c r="E83" s="20">
        <v>213.72778400000001</v>
      </c>
      <c r="F83" s="49">
        <f>IFERROR(SUM(C83:E83),IF(Data!$B$2="",0,"-"))</f>
        <v>541.59100699999999</v>
      </c>
      <c r="G83" s="50">
        <f>IFERROR(F83-Annex!$B$10,IF(Data!$B$2="",0,"-"))</f>
        <v>114.98300699999999</v>
      </c>
      <c r="H83" s="50">
        <f>IFERROR(AVERAGE(INDEX(G:G,IFERROR(MATCH($B83-Annex!$B$12/60,$B:$B),2)):G83),IF(Data!$B$2="",0,"-"))</f>
        <v>115.35050770000005</v>
      </c>
      <c r="I83" s="50">
        <f>IFERROR(-14000*(G83-INDEX(G:G,IFERROR(MATCH($B83-Annex!$B$11/60,$B:$B),2)))/(60*($B83-INDEX($B:$B,IFERROR(MATCH($B83-Annex!$B$11/60,$B:$B),2)))),IF(Data!$B$2="",0,"-"))</f>
        <v>146.29505442398928</v>
      </c>
      <c r="J83" s="50">
        <f>IFERROR(-14000*(H83-INDEX(H:H,IFERROR(MATCH($B83-Annex!$B$13/60,$B:$B),2)))/(60*($B83-INDEX($B:$B,IFERROR(MATCH($B83-Annex!$B$13/60,$B:$B),2)))),IF(Data!$B$2="",0,"-"))</f>
        <v>118.47566416067679</v>
      </c>
      <c r="K83" s="20">
        <v>2.34827195</v>
      </c>
      <c r="L83" s="20">
        <v>114.7</v>
      </c>
      <c r="M83" s="20">
        <v>9.8999999999999993E+37</v>
      </c>
      <c r="N83" s="20">
        <v>461.43400000000003</v>
      </c>
      <c r="O83" s="20">
        <v>103.386</v>
      </c>
      <c r="P83" s="20">
        <v>1324.0160000000001</v>
      </c>
      <c r="Q83" s="20">
        <v>348.995</v>
      </c>
      <c r="R83" s="20">
        <v>65.400000000000006</v>
      </c>
      <c r="S83" s="20">
        <v>554.94500000000005</v>
      </c>
      <c r="T83" s="20">
        <v>126.767</v>
      </c>
      <c r="U83" s="20">
        <v>310.31200000000001</v>
      </c>
      <c r="V83" s="20">
        <v>9.8999999999999993E+37</v>
      </c>
      <c r="W83" s="20">
        <v>98.045000000000002</v>
      </c>
      <c r="X83" s="20">
        <v>36.116999999999997</v>
      </c>
      <c r="Y83" s="20">
        <v>937.15499999999997</v>
      </c>
      <c r="Z83" s="20">
        <v>89.835999999999999</v>
      </c>
      <c r="AA83" s="20">
        <v>39.188000000000002</v>
      </c>
      <c r="AB83" s="20">
        <v>9.8999999999999993E+37</v>
      </c>
      <c r="AC83" s="20">
        <v>68.272999999999996</v>
      </c>
      <c r="AD83" s="20">
        <v>462.53699999999998</v>
      </c>
      <c r="AE83" s="20">
        <v>577.31500000000005</v>
      </c>
      <c r="AF83" s="20">
        <v>490.82400000000001</v>
      </c>
      <c r="AG83" s="20">
        <v>9.8999999999999993E+37</v>
      </c>
      <c r="AH83" s="50">
        <f>IFERROR(AVERAGE(INDEX(AL:AL,IFERROR(MATCH($B83-Annex!$B$4/60,$B:$B),2)):AL83),IF(Data!$B$2="",0,"-"))</f>
        <v>2.2658572178181458</v>
      </c>
      <c r="AI83" s="50">
        <f>IFERROR(AVERAGE(INDEX(AM:AM,IFERROR(MATCH($B83-Annex!$B$4/60,$B:$B),2)):AM83),IF(Data!$B$2="",0,"-"))</f>
        <v>-3.6967633399892015</v>
      </c>
      <c r="AJ83" s="50">
        <f>IFERROR(AVERAGE(INDEX(AN:AN,IFERROR(MATCH($B83-Annex!$B$4/60,$B:$B),2)):AN83),IF(Data!$B$2="",0,"-"))</f>
        <v>0.90431892147971316</v>
      </c>
      <c r="AK83" s="50">
        <f>IFERROR(AVERAGE(INDEX(AO:AO,IFERROR(MATCH($B83-Annex!$B$4/60,$B:$B),2)):AO83),IF(Data!$B$2="",0,"-"))</f>
        <v>-5.9213086034006901</v>
      </c>
      <c r="AL83" s="50">
        <f>IFERROR((5.670373*10^-8*(AP83+273.15)^4+((Annex!$B$5+Annex!$B$6)*(AP83-L83)+Annex!$B$7*(AP83-INDEX(AP:AP,IFERROR(MATCH($B83-Annex!$B$9/60,$B:$B),2)))/(60*($B83-INDEX($B:$B,IFERROR(MATCH($B83-Annex!$B$9/60,$B:$B),2)))))/Annex!$B$8)/1000,IF(Data!$B$2="",0,"-"))</f>
        <v>2.4239481328369594</v>
      </c>
      <c r="AM83" s="50">
        <f>IFERROR((5.670373*10^-8*(AQ83+273.15)^4+((Annex!$B$5+Annex!$B$6)*(AQ83-O83)+Annex!$B$7*(AQ83-INDEX(AQ:AQ,IFERROR(MATCH($B83-Annex!$B$9/60,$B:$B),2)))/(60*($B83-INDEX($B:$B,IFERROR(MATCH($B83-Annex!$B$9/60,$B:$B),2)))))/Annex!$B$8)/1000,IF(Data!$B$2="",0,"-"))</f>
        <v>-129.10994273761824</v>
      </c>
      <c r="AN83" s="50">
        <f>IFERROR((5.670373*10^-8*(AR83+273.15)^4+((Annex!$B$5+Annex!$B$6)*(AR83-R83)+Annex!$B$7*(AR83-INDEX(AR:AR,IFERROR(MATCH($B83-Annex!$B$9/60,$B:$B),2)))/(60*($B83-INDEX($B:$B,IFERROR(MATCH($B83-Annex!$B$9/60,$B:$B),2)))))/Annex!$B$8)/1000,IF(Data!$B$2="",0,"-"))</f>
        <v>1.0405302536404382</v>
      </c>
      <c r="AO83" s="50">
        <f>IFERROR((5.670373*10^-8*(AS83+273.15)^4+((Annex!$B$5+Annex!$B$6)*(AS83-U83)+Annex!$B$7*(AS83-INDEX(AS:AS,IFERROR(MATCH($B83-Annex!$B$9/60,$B:$B),2)))/(60*($B83-INDEX($B:$B,IFERROR(MATCH($B83-Annex!$B$9/60,$B:$B),2)))))/Annex!$B$8)/1000,IF(Data!$B$2="",0,"-"))</f>
        <v>-66.747750354594316</v>
      </c>
      <c r="AP83" s="20">
        <v>72.429000000000002</v>
      </c>
      <c r="AQ83" s="20">
        <v>96.296999999999997</v>
      </c>
      <c r="AR83" s="20">
        <v>42.57</v>
      </c>
      <c r="AS83" s="20">
        <v>141.786</v>
      </c>
      <c r="AT83" s="20">
        <v>19.588999999999999</v>
      </c>
      <c r="AU83" s="20">
        <v>21.504999999999999</v>
      </c>
      <c r="AV83" s="20">
        <v>20.954999999999998</v>
      </c>
      <c r="AW83" s="50">
        <f>IFERROR(AVERAGE(INDEX(BC:BC,IFERROR(MATCH($B83-Annex!$B$4/60,$B:$B),2)):BC83),IF(Data!$B$2="",0,"-"))</f>
        <v>8.5987239583808854</v>
      </c>
      <c r="AX83" s="50">
        <f>IFERROR(AVERAGE(INDEX(BD:BD,IFERROR(MATCH($B83-Annex!$B$4/60,$B:$B),2)):BD83),IF(Data!$B$2="",0,"-"))</f>
        <v>25.467486242380119</v>
      </c>
      <c r="AY83" s="50">
        <f>IFERROR(AVERAGE(INDEX(BE:BE,IFERROR(MATCH($B83-Annex!$B$4/60,$B:$B),2)):BE83),IF(Data!$B$2="",0,"-"))</f>
        <v>2.8187666393756219</v>
      </c>
      <c r="AZ83" s="50">
        <f>IFERROR(AVERAGE(INDEX(BF:BF,IFERROR(MATCH($B83-Annex!$B$4/60,$B:$B),2)):BF83),IF(Data!$B$2="",0,"-"))</f>
        <v>21.819566650217947</v>
      </c>
      <c r="BA83" s="50">
        <f>IFERROR(AVERAGE(INDEX(BG:BG,IFERROR(MATCH($B83-Annex!$B$4/60,$B:$B),2)):BG83),IF(Data!$B$2="",0,"-"))</f>
        <v>1.4857578631855508</v>
      </c>
      <c r="BB83" s="50">
        <f>IFERROR(AVERAGE(INDEX(BH:BH,IFERROR(MATCH($B83-Annex!$B$4/60,$B:$B),2)):BH83),IF(Data!$B$2="",0,"-"))</f>
        <v>1.4965357063708653</v>
      </c>
      <c r="BC83" s="50">
        <f>IFERROR((5.670373*10^-8*(BI83+273.15)^4+((Annex!$B$5+Annex!$B$6)*(BI83-L83)+Annex!$B$7*(BI83-INDEX(BI:BI,IFERROR(MATCH($B83-Annex!$B$9/60,$B:$B),2)))/(60*($B83-INDEX($B:$B,IFERROR(MATCH($B83-Annex!$B$9/60,$B:$B),2)))))/Annex!$B$8)/1000,IF(Data!$B$2="",0,"-"))</f>
        <v>9.4821590182791269</v>
      </c>
      <c r="BD83" s="50">
        <f>IFERROR((5.670373*10^-8*(BJ83+273.15)^4+((Annex!$B$5+Annex!$B$6)*(BJ83-O83)+Annex!$B$7*(BJ83-INDEX(BJ:BJ,IFERROR(MATCH($B83-Annex!$B$9/60,$B:$B),2)))/(60*($B83-INDEX($B:$B,IFERROR(MATCH($B83-Annex!$B$9/60,$B:$B),2)))))/Annex!$B$8)/1000,IF(Data!$B$2="",0,"-"))</f>
        <v>-35.378749037620466</v>
      </c>
      <c r="BE83" s="50">
        <f>IFERROR((5.670373*10^-8*(BK83+273.15)^4+((Annex!$B$5+Annex!$B$6)*(BK83-R83)+Annex!$B$7*(BK83-INDEX(BK:BK,IFERROR(MATCH($B83-Annex!$B$9/60,$B:$B),2)))/(60*($B83-INDEX($B:$B,IFERROR(MATCH($B83-Annex!$B$9/60,$B:$B),2)))))/Annex!$B$8)/1000,IF(Data!$B$2="",0,"-"))</f>
        <v>3.2771842690212134</v>
      </c>
      <c r="BF83" s="50">
        <f>IFERROR((5.670373*10^-8*(BL83+273.15)^4+((Annex!$B$5+Annex!$B$6)*(BL83-U83)+Annex!$B$7*(BL83-INDEX(BL:BL,IFERROR(MATCH($B83-Annex!$B$9/60,$B:$B),2)))/(60*($B83-INDEX($B:$B,IFERROR(MATCH($B83-Annex!$B$9/60,$B:$B),2)))))/Annex!$B$8)/1000,IF(Data!$B$2="",0,"-"))</f>
        <v>106.05874547628299</v>
      </c>
      <c r="BG83" s="50">
        <f>IFERROR((5.670373*10^-8*(BM83+273.15)^4+((Annex!$B$5+Annex!$B$6)*(BM83-X83)+Annex!$B$7*(BM83-INDEX(BM:BM,IFERROR(MATCH($B83-Annex!$B$9/60,$B:$B),2)))/(60*($B83-INDEX($B:$B,IFERROR(MATCH($B83-Annex!$B$9/60,$B:$B),2)))))/Annex!$B$8)/1000,IF(Data!$B$2="",0,"-"))</f>
        <v>1.6985118814207281</v>
      </c>
      <c r="BH83" s="50">
        <f>IFERROR((5.670373*10^-8*(BN83+273.15)^4+((Annex!$B$5+Annex!$B$6)*(BN83-AA83)+Annex!$B$7*(BN83-INDEX(BN:BN,IFERROR(MATCH($B83-Annex!$B$9/60,$B:$B),2)))/(60*($B83-INDEX($B:$B,IFERROR(MATCH($B83-Annex!$B$9/60,$B:$B),2)))))/Annex!$B$8)/1000,IF(Data!$B$2="",0,"-"))</f>
        <v>1.7009246829305811</v>
      </c>
      <c r="BI83" s="20">
        <v>168.94900000000001</v>
      </c>
      <c r="BJ83" s="20">
        <v>249.053</v>
      </c>
      <c r="BK83" s="20">
        <v>71.367999999999995</v>
      </c>
      <c r="BL83" s="20">
        <v>323.62599999999998</v>
      </c>
      <c r="BM83" s="20">
        <v>40.713999999999999</v>
      </c>
      <c r="BN83" s="20">
        <v>42.534999999999997</v>
      </c>
    </row>
    <row r="84" spans="1:66" x14ac:dyDescent="0.3">
      <c r="A84" s="5">
        <v>83</v>
      </c>
      <c r="B84" s="19">
        <v>6.9303333421703428</v>
      </c>
      <c r="C84" s="20">
        <v>163.59822399999999</v>
      </c>
      <c r="D84" s="20">
        <v>164.159955</v>
      </c>
      <c r="E84" s="20">
        <v>213.72778400000001</v>
      </c>
      <c r="F84" s="49">
        <f>IFERROR(SUM(C84:E84),IF(Data!$B$2="",0,"-"))</f>
        <v>541.48596299999997</v>
      </c>
      <c r="G84" s="50">
        <f>IFERROR(F84-Annex!$B$10,IF(Data!$B$2="",0,"-"))</f>
        <v>114.87796299999997</v>
      </c>
      <c r="H84" s="50">
        <f>IFERROR(AVERAGE(INDEX(G:G,IFERROR(MATCH($B84-Annex!$B$12/60,$B:$B),2)):G84),IF(Data!$B$2="",0,"-"))</f>
        <v>115.28200760000004</v>
      </c>
      <c r="I84" s="50">
        <f>IFERROR(-14000*(G84-INDEX(G:G,IFERROR(MATCH($B84-Annex!$B$11/60,$B:$B),2)))/(60*($B84-INDEX($B:$B,IFERROR(MATCH($B84-Annex!$B$11/60,$B:$B),2)))),IF(Data!$B$2="",0,"-"))</f>
        <v>167.64902180641965</v>
      </c>
      <c r="J84" s="50">
        <f>IFERROR(-14000*(H84-INDEX(H:H,IFERROR(MATCH($B84-Annex!$B$13/60,$B:$B),2)))/(60*($B84-INDEX($B:$B,IFERROR(MATCH($B84-Annex!$B$13/60,$B:$B),2)))),IF(Data!$B$2="",0,"-"))</f>
        <v>127.65567331388023</v>
      </c>
      <c r="K84" s="20">
        <v>2.5543970200000001</v>
      </c>
      <c r="L84" s="20">
        <v>118.744</v>
      </c>
      <c r="M84" s="20">
        <v>9.8999999999999993E+37</v>
      </c>
      <c r="N84" s="20">
        <v>478.53399999999999</v>
      </c>
      <c r="O84" s="20">
        <v>170.72499999999999</v>
      </c>
      <c r="P84" s="20">
        <v>695.08</v>
      </c>
      <c r="Q84" s="20">
        <v>361.404</v>
      </c>
      <c r="R84" s="20">
        <v>66.409000000000006</v>
      </c>
      <c r="S84" s="20">
        <v>1252.973</v>
      </c>
      <c r="T84" s="20">
        <v>134.35599999999999</v>
      </c>
      <c r="U84" s="20">
        <v>419.12599999999998</v>
      </c>
      <c r="V84" s="20">
        <v>9.8999999999999993E+37</v>
      </c>
      <c r="W84" s="20">
        <v>102.31699999999999</v>
      </c>
      <c r="X84" s="20">
        <v>36.933</v>
      </c>
      <c r="Y84" s="20">
        <v>1349.241</v>
      </c>
      <c r="Z84" s="20">
        <v>93.108999999999995</v>
      </c>
      <c r="AA84" s="20">
        <v>40.262999999999998</v>
      </c>
      <c r="AB84" s="20">
        <v>9.8999999999999993E+37</v>
      </c>
      <c r="AC84" s="20">
        <v>70.599000000000004</v>
      </c>
      <c r="AD84" s="20">
        <v>9.8999999999999993E+37</v>
      </c>
      <c r="AE84" s="20">
        <v>1114.0160000000001</v>
      </c>
      <c r="AF84" s="20">
        <v>1065.9269999999999</v>
      </c>
      <c r="AG84" s="20">
        <v>9.8999999999999993E+37</v>
      </c>
      <c r="AH84" s="50">
        <f>IFERROR(AVERAGE(INDEX(AL:AL,IFERROR(MATCH($B84-Annex!$B$4/60,$B:$B),2)):AL84),IF(Data!$B$2="",0,"-"))</f>
        <v>2.3499370889219313</v>
      </c>
      <c r="AI84" s="50">
        <f>IFERROR(AVERAGE(INDEX(AM:AM,IFERROR(MATCH($B84-Annex!$B$4/60,$B:$B),2)):AM84),IF(Data!$B$2="",0,"-"))</f>
        <v>-3.5984541641291918</v>
      </c>
      <c r="AJ84" s="50">
        <f>IFERROR(AVERAGE(INDEX(AN:AN,IFERROR(MATCH($B84-Annex!$B$4/60,$B:$B),2)):AN84),IF(Data!$B$2="",0,"-"))</f>
        <v>0.93991242022925314</v>
      </c>
      <c r="AK84" s="50">
        <f>IFERROR(AVERAGE(INDEX(AO:AO,IFERROR(MATCH($B84-Annex!$B$4/60,$B:$B),2)):AO84),IF(Data!$B$2="",0,"-"))</f>
        <v>-31.608583026486603</v>
      </c>
      <c r="AL84" s="50">
        <f>IFERROR((5.670373*10^-8*(AP84+273.15)^4+((Annex!$B$5+Annex!$B$6)*(AP84-L84)+Annex!$B$7*(AP84-INDEX(AP:AP,IFERROR(MATCH($B84-Annex!$B$9/60,$B:$B),2)))/(60*($B84-INDEX($B:$B,IFERROR(MATCH($B84-Annex!$B$9/60,$B:$B),2)))))/Annex!$B$8)/1000,IF(Data!$B$2="",0,"-"))</f>
        <v>2.5470514536658158</v>
      </c>
      <c r="AM84" s="50">
        <f>IFERROR((5.670373*10^-8*(AQ84+273.15)^4+((Annex!$B$5+Annex!$B$6)*(AQ84-O84)+Annex!$B$7*(AQ84-INDEX(AQ:AQ,IFERROR(MATCH($B84-Annex!$B$9/60,$B:$B),2)))/(60*($B84-INDEX($B:$B,IFERROR(MATCH($B84-Annex!$B$9/60,$B:$B),2)))))/Annex!$B$8)/1000,IF(Data!$B$2="",0,"-"))</f>
        <v>-83.031289059523289</v>
      </c>
      <c r="AN84" s="50">
        <f>IFERROR((5.670373*10^-8*(AR84+273.15)^4+((Annex!$B$5+Annex!$B$6)*(AR84-R84)+Annex!$B$7*(AR84-INDEX(AR:AR,IFERROR(MATCH($B84-Annex!$B$9/60,$B:$B),2)))/(60*($B84-INDEX($B:$B,IFERROR(MATCH($B84-Annex!$B$9/60,$B:$B),2)))))/Annex!$B$8)/1000,IF(Data!$B$2="",0,"-"))</f>
        <v>1.0850196746172396</v>
      </c>
      <c r="AO84" s="50">
        <f>IFERROR((5.670373*10^-8*(AS84+273.15)^4+((Annex!$B$5+Annex!$B$6)*(AS84-U84)+Annex!$B$7*(AS84-INDEX(AS:AS,IFERROR(MATCH($B84-Annex!$B$9/60,$B:$B),2)))/(60*($B84-INDEX($B:$B,IFERROR(MATCH($B84-Annex!$B$9/60,$B:$B),2)))))/Annex!$B$8)/1000,IF(Data!$B$2="",0,"-"))</f>
        <v>7.6879409726470032</v>
      </c>
      <c r="AP84" s="20">
        <v>75.025999999999996</v>
      </c>
      <c r="AQ84" s="20">
        <v>-14</v>
      </c>
      <c r="AR84" s="20">
        <v>43.524000000000001</v>
      </c>
      <c r="AS84" s="20">
        <v>207.53700000000001</v>
      </c>
      <c r="AT84" s="20">
        <v>19.623999999999999</v>
      </c>
      <c r="AU84" s="20">
        <v>21.486999999999998</v>
      </c>
      <c r="AV84" s="20">
        <v>20.954999999999998</v>
      </c>
      <c r="AW84" s="50">
        <f>IFERROR(AVERAGE(INDEX(BC:BC,IFERROR(MATCH($B84-Annex!$B$4/60,$B:$B),2)):BC84),IF(Data!$B$2="",0,"-"))</f>
        <v>8.8817671569371264</v>
      </c>
      <c r="AX84" s="50">
        <f>IFERROR(AVERAGE(INDEX(BD:BD,IFERROR(MATCH($B84-Annex!$B$4/60,$B:$B),2)):BD84),IF(Data!$B$2="",0,"-"))</f>
        <v>31.951220599652718</v>
      </c>
      <c r="AY84" s="50">
        <f>IFERROR(AVERAGE(INDEX(BE:BE,IFERROR(MATCH($B84-Annex!$B$4/60,$B:$B),2)):BE84),IF(Data!$B$2="",0,"-"))</f>
        <v>2.9513006025981534</v>
      </c>
      <c r="AZ84" s="50">
        <f>IFERROR(AVERAGE(INDEX(BF:BF,IFERROR(MATCH($B84-Annex!$B$4/60,$B:$B),2)):BF84),IF(Data!$B$2="",0,"-"))</f>
        <v>28.299399044203252</v>
      </c>
      <c r="BA84" s="50">
        <f>IFERROR(AVERAGE(INDEX(BG:BG,IFERROR(MATCH($B84-Annex!$B$4/60,$B:$B),2)):BG84),IF(Data!$B$2="",0,"-"))</f>
        <v>1.5308118875476271</v>
      </c>
      <c r="BB84" s="50">
        <f>IFERROR(AVERAGE(INDEX(BH:BH,IFERROR(MATCH($B84-Annex!$B$4/60,$B:$B),2)):BH84),IF(Data!$B$2="",0,"-"))</f>
        <v>1.5432720415947296</v>
      </c>
      <c r="BC84" s="50">
        <f>IFERROR((5.670373*10^-8*(BI84+273.15)^4+((Annex!$B$5+Annex!$B$6)*(BI84-L84)+Annex!$B$7*(BI84-INDEX(BI:BI,IFERROR(MATCH($B84-Annex!$B$9/60,$B:$B),2)))/(60*($B84-INDEX($B:$B,IFERROR(MATCH($B84-Annex!$B$9/60,$B:$B),2)))))/Annex!$B$8)/1000,IF(Data!$B$2="",0,"-"))</f>
        <v>10.009720035229233</v>
      </c>
      <c r="BD84" s="50">
        <f>IFERROR((5.670373*10^-8*(BJ84+273.15)^4+((Annex!$B$5+Annex!$B$6)*(BJ84-O84)+Annex!$B$7*(BJ84-INDEX(BJ:BJ,IFERROR(MATCH($B84-Annex!$B$9/60,$B:$B),2)))/(60*($B84-INDEX($B:$B,IFERROR(MATCH($B84-Annex!$B$9/60,$B:$B),2)))))/Annex!$B$8)/1000,IF(Data!$B$2="",0,"-"))</f>
        <v>45.260150153041124</v>
      </c>
      <c r="BE84" s="50">
        <f>IFERROR((5.670373*10^-8*(BK84+273.15)^4+((Annex!$B$5+Annex!$B$6)*(BK84-R84)+Annex!$B$7*(BK84-INDEX(BK:BK,IFERROR(MATCH($B84-Annex!$B$9/60,$B:$B),2)))/(60*($B84-INDEX($B:$B,IFERROR(MATCH($B84-Annex!$B$9/60,$B:$B),2)))))/Annex!$B$8)/1000,IF(Data!$B$2="",0,"-"))</f>
        <v>3.4251918582473073</v>
      </c>
      <c r="BF84" s="50">
        <f>IFERROR((5.670373*10^-8*(BL84+273.15)^4+((Annex!$B$5+Annex!$B$6)*(BL84-U84)+Annex!$B$7*(BL84-INDEX(BL:BL,IFERROR(MATCH($B84-Annex!$B$9/60,$B:$B),2)))/(60*($B84-INDEX($B:$B,IFERROR(MATCH($B84-Annex!$B$9/60,$B:$B),2)))))/Annex!$B$8)/1000,IF(Data!$B$2="",0,"-"))</f>
        <v>47.27798065017388</v>
      </c>
      <c r="BG84" s="50">
        <f>IFERROR((5.670373*10^-8*(BM84+273.15)^4+((Annex!$B$5+Annex!$B$6)*(BM84-X84)+Annex!$B$7*(BM84-INDEX(BM:BM,IFERROR(MATCH($B84-Annex!$B$9/60,$B:$B),2)))/(60*($B84-INDEX($B:$B,IFERROR(MATCH($B84-Annex!$B$9/60,$B:$B),2)))))/Annex!$B$8)/1000,IF(Data!$B$2="",0,"-"))</f>
        <v>1.7218575202954292</v>
      </c>
      <c r="BH84" s="50">
        <f>IFERROR((5.670373*10^-8*(BN84+273.15)^4+((Annex!$B$5+Annex!$B$6)*(BN84-AA84)+Annex!$B$7*(BN84-INDEX(BN:BN,IFERROR(MATCH($B84-Annex!$B$9/60,$B:$B),2)))/(60*($B84-INDEX($B:$B,IFERROR(MATCH($B84-Annex!$B$9/60,$B:$B),2)))))/Annex!$B$8)/1000,IF(Data!$B$2="",0,"-"))</f>
        <v>1.6821747345157996</v>
      </c>
      <c r="BI84" s="20">
        <v>175.21799999999999</v>
      </c>
      <c r="BJ84" s="20">
        <v>231.51900000000001</v>
      </c>
      <c r="BK84" s="20">
        <v>73.710999999999999</v>
      </c>
      <c r="BL84" s="20">
        <v>281.67500000000001</v>
      </c>
      <c r="BM84" s="20">
        <v>41.703000000000003</v>
      </c>
      <c r="BN84" s="20">
        <v>43.506999999999998</v>
      </c>
    </row>
    <row r="85" spans="1:66" x14ac:dyDescent="0.3">
      <c r="A85" s="5">
        <v>84</v>
      </c>
      <c r="B85" s="19">
        <v>7.0140000013634562</v>
      </c>
      <c r="C85" s="20">
        <v>163.58276599999999</v>
      </c>
      <c r="D85" s="20">
        <v>164.12330499999999</v>
      </c>
      <c r="E85" s="20">
        <v>213.75630000000001</v>
      </c>
      <c r="F85" s="49">
        <f>IFERROR(SUM(C85:E85),IF(Data!$B$2="",0,"-"))</f>
        <v>541.46237099999996</v>
      </c>
      <c r="G85" s="50">
        <f>IFERROR(F85-Annex!$B$10,IF(Data!$B$2="",0,"-"))</f>
        <v>114.85437099999996</v>
      </c>
      <c r="H85" s="50">
        <f>IFERROR(AVERAGE(INDEX(G:G,IFERROR(MATCH($B85-Annex!$B$12/60,$B:$B),2)):G85),IF(Data!$B$2="",0,"-"))</f>
        <v>115.21896190000002</v>
      </c>
      <c r="I85" s="50">
        <f>IFERROR(-14000*(G85-INDEX(G:G,IFERROR(MATCH($B85-Annex!$B$11/60,$B:$B),2)))/(60*($B85-INDEX($B:$B,IFERROR(MATCH($B85-Annex!$B$11/60,$B:$B),2)))),IF(Data!$B$2="",0,"-"))</f>
        <v>178.22524606315034</v>
      </c>
      <c r="J85" s="50">
        <f>IFERROR(-14000*(H85-INDEX(H:H,IFERROR(MATCH($B85-Annex!$B$13/60,$B:$B),2)))/(60*($B85-INDEX($B:$B,IFERROR(MATCH($B85-Annex!$B$13/60,$B:$B),2)))),IF(Data!$B$2="",0,"-"))</f>
        <v>135.79004802516857</v>
      </c>
      <c r="K85" s="20">
        <v>2.513172</v>
      </c>
      <c r="L85" s="20">
        <v>110.55500000000001</v>
      </c>
      <c r="M85" s="20">
        <v>9.8999999999999993E+37</v>
      </c>
      <c r="N85" s="20">
        <v>487.51799999999997</v>
      </c>
      <c r="O85" s="20">
        <v>246.97</v>
      </c>
      <c r="P85" s="20">
        <v>970.69100000000003</v>
      </c>
      <c r="Q85" s="20">
        <v>375.19400000000002</v>
      </c>
      <c r="R85" s="20">
        <v>66.340999999999994</v>
      </c>
      <c r="S85" s="20">
        <v>1259.82</v>
      </c>
      <c r="T85" s="20">
        <v>140.958</v>
      </c>
      <c r="U85" s="20">
        <v>329.81099999999998</v>
      </c>
      <c r="V85" s="20">
        <v>9.8999999999999993E+37</v>
      </c>
      <c r="W85" s="20">
        <v>104.937</v>
      </c>
      <c r="X85" s="20">
        <v>37.817</v>
      </c>
      <c r="Y85" s="20">
        <v>1114.356</v>
      </c>
      <c r="Z85" s="20">
        <v>96.073999999999998</v>
      </c>
      <c r="AA85" s="20">
        <v>41.13</v>
      </c>
      <c r="AB85" s="20">
        <v>-178.13300000000001</v>
      </c>
      <c r="AC85" s="20">
        <v>72.668000000000006</v>
      </c>
      <c r="AD85" s="20">
        <v>9.8999999999999993E+37</v>
      </c>
      <c r="AE85" s="20">
        <v>1188.365</v>
      </c>
      <c r="AF85" s="20">
        <v>1161.162</v>
      </c>
      <c r="AG85" s="20">
        <v>9.8999999999999993E+37</v>
      </c>
      <c r="AH85" s="50">
        <f>IFERROR(AVERAGE(INDEX(AL:AL,IFERROR(MATCH($B85-Annex!$B$4/60,$B:$B),2)):AL85),IF(Data!$B$2="",0,"-"))</f>
        <v>2.4620180467957669</v>
      </c>
      <c r="AI85" s="50">
        <f>IFERROR(AVERAGE(INDEX(AM:AM,IFERROR(MATCH($B85-Annex!$B$4/60,$B:$B),2)):AM85),IF(Data!$B$2="",0,"-"))</f>
        <v>7.7513937637996602</v>
      </c>
      <c r="AJ85" s="50">
        <f>IFERROR(AVERAGE(INDEX(AN:AN,IFERROR(MATCH($B85-Annex!$B$4/60,$B:$B),2)):AN85),IF(Data!$B$2="",0,"-"))</f>
        <v>0.99986022402583996</v>
      </c>
      <c r="AK85" s="50">
        <f>IFERROR(AVERAGE(INDEX(AO:AO,IFERROR(MATCH($B85-Annex!$B$4/60,$B:$B),2)):AO85),IF(Data!$B$2="",0,"-"))</f>
        <v>-21.921749409684367</v>
      </c>
      <c r="AL85" s="50">
        <f>IFERROR((5.670373*10^-8*(AP85+273.15)^4+((Annex!$B$5+Annex!$B$6)*(AP85-L85)+Annex!$B$7*(AP85-INDEX(AP:AP,IFERROR(MATCH($B85-Annex!$B$9/60,$B:$B),2)))/(60*($B85-INDEX($B:$B,IFERROR(MATCH($B85-Annex!$B$9/60,$B:$B),2)))))/Annex!$B$8)/1000,IF(Data!$B$2="",0,"-"))</f>
        <v>2.9195252429108307</v>
      </c>
      <c r="AM85" s="50">
        <f>IFERROR((5.670373*10^-8*(AQ85+273.15)^4+((Annex!$B$5+Annex!$B$6)*(AQ85-O85)+Annex!$B$7*(AQ85-INDEX(AQ:AQ,IFERROR(MATCH($B85-Annex!$B$9/60,$B:$B),2)))/(60*($B85-INDEX($B:$B,IFERROR(MATCH($B85-Annex!$B$9/60,$B:$B),2)))))/Annex!$B$8)/1000,IF(Data!$B$2="",0,"-"))</f>
        <v>53.973492122903714</v>
      </c>
      <c r="AN85" s="50">
        <f>IFERROR((5.670373*10^-8*(AR85+273.15)^4+((Annex!$B$5+Annex!$B$6)*(AR85-R85)+Annex!$B$7*(AR85-INDEX(AR:AR,IFERROR(MATCH($B85-Annex!$B$9/60,$B:$B),2)))/(60*($B85-INDEX($B:$B,IFERROR(MATCH($B85-Annex!$B$9/60,$B:$B),2)))))/Annex!$B$8)/1000,IF(Data!$B$2="",0,"-"))</f>
        <v>1.274722011534186</v>
      </c>
      <c r="AO85" s="50">
        <f>IFERROR((5.670373*10^-8*(AS85+273.15)^4+((Annex!$B$5+Annex!$B$6)*(AS85-U85)+Annex!$B$7*(AS85-INDEX(AS:AS,IFERROR(MATCH($B85-Annex!$B$9/60,$B:$B),2)))/(60*($B85-INDEX($B:$B,IFERROR(MATCH($B85-Annex!$B$9/60,$B:$B),2)))))/Annex!$B$8)/1000,IF(Data!$B$2="",0,"-"))</f>
        <v>10.93470728972871</v>
      </c>
      <c r="AP85" s="20">
        <v>77.778000000000006</v>
      </c>
      <c r="AQ85" s="20">
        <v>196.41800000000001</v>
      </c>
      <c r="AR85" s="20">
        <v>44.825000000000003</v>
      </c>
      <c r="AS85" s="20">
        <v>165.73400000000001</v>
      </c>
      <c r="AT85" s="20">
        <v>19.606000000000002</v>
      </c>
      <c r="AU85" s="20">
        <v>21.486999999999998</v>
      </c>
      <c r="AV85" s="20">
        <v>20.937000000000001</v>
      </c>
      <c r="AW85" s="50">
        <f>IFERROR(AVERAGE(INDEX(BC:BC,IFERROR(MATCH($B85-Annex!$B$4/60,$B:$B),2)):BC85),IF(Data!$B$2="",0,"-"))</f>
        <v>9.2499790982581231</v>
      </c>
      <c r="AX85" s="50">
        <f>IFERROR(AVERAGE(INDEX(BD:BD,IFERROR(MATCH($B85-Annex!$B$4/60,$B:$B),2)):BD85),IF(Data!$B$2="",0,"-"))</f>
        <v>27.029938556817658</v>
      </c>
      <c r="AY85" s="50">
        <f>IFERROR(AVERAGE(INDEX(BE:BE,IFERROR(MATCH($B85-Annex!$B$4/60,$B:$B),2)):BE85),IF(Data!$B$2="",0,"-"))</f>
        <v>3.1043764481810903</v>
      </c>
      <c r="AZ85" s="50">
        <f>IFERROR(AVERAGE(INDEX(BF:BF,IFERROR(MATCH($B85-Annex!$B$4/60,$B:$B),2)):BF85),IF(Data!$B$2="",0,"-"))</f>
        <v>11.556540504032929</v>
      </c>
      <c r="BA85" s="50">
        <f>IFERROR(AVERAGE(INDEX(BG:BG,IFERROR(MATCH($B85-Annex!$B$4/60,$B:$B),2)):BG85),IF(Data!$B$2="",0,"-"))</f>
        <v>1.582369634128193</v>
      </c>
      <c r="BB85" s="50">
        <f>IFERROR(AVERAGE(INDEX(BH:BH,IFERROR(MATCH($B85-Annex!$B$4/60,$B:$B),2)):BH85),IF(Data!$B$2="",0,"-"))</f>
        <v>1.5963637652580158</v>
      </c>
      <c r="BC85" s="50">
        <f>IFERROR((5.670373*10^-8*(BI85+273.15)^4+((Annex!$B$5+Annex!$B$6)*(BI85-L85)+Annex!$B$7*(BI85-INDEX(BI:BI,IFERROR(MATCH($B85-Annex!$B$9/60,$B:$B),2)))/(60*($B85-INDEX($B:$B,IFERROR(MATCH($B85-Annex!$B$9/60,$B:$B),2)))))/Annex!$B$8)/1000,IF(Data!$B$2="",0,"-"))</f>
        <v>10.802001058281787</v>
      </c>
      <c r="BD85" s="50">
        <f>IFERROR((5.670373*10^-8*(BJ85+273.15)^4+((Annex!$B$5+Annex!$B$6)*(BJ85-O85)+Annex!$B$7*(BJ85-INDEX(BJ:BJ,IFERROR(MATCH($B85-Annex!$B$9/60,$B:$B),2)))/(60*($B85-INDEX($B:$B,IFERROR(MATCH($B85-Annex!$B$9/60,$B:$B),2)))))/Annex!$B$8)/1000,IF(Data!$B$2="",0,"-"))</f>
        <v>-37.086729825915498</v>
      </c>
      <c r="BE85" s="50">
        <f>IFERROR((5.670373*10^-8*(BK85+273.15)^4+((Annex!$B$5+Annex!$B$6)*(BK85-R85)+Annex!$B$7*(BK85-INDEX(BK:BK,IFERROR(MATCH($B85-Annex!$B$9/60,$B:$B),2)))/(60*($B85-INDEX($B:$B,IFERROR(MATCH($B85-Annex!$B$9/60,$B:$B),2)))))/Annex!$B$8)/1000,IF(Data!$B$2="",0,"-"))</f>
        <v>3.6153309074925546</v>
      </c>
      <c r="BF85" s="50">
        <f>IFERROR((5.670373*10^-8*(BL85+273.15)^4+((Annex!$B$5+Annex!$B$6)*(BL85-U85)+Annex!$B$7*(BL85-INDEX(BL:BL,IFERROR(MATCH($B85-Annex!$B$9/60,$B:$B),2)))/(60*($B85-INDEX($B:$B,IFERROR(MATCH($B85-Annex!$B$9/60,$B:$B),2)))))/Annex!$B$8)/1000,IF(Data!$B$2="",0,"-"))</f>
        <v>-41.615499082260413</v>
      </c>
      <c r="BG85" s="50">
        <f>IFERROR((5.670373*10^-8*(BM85+273.15)^4+((Annex!$B$5+Annex!$B$6)*(BM85-X85)+Annex!$B$7*(BM85-INDEX(BM:BM,IFERROR(MATCH($B85-Annex!$B$9/60,$B:$B),2)))/(60*($B85-INDEX($B:$B,IFERROR(MATCH($B85-Annex!$B$9/60,$B:$B),2)))))/Annex!$B$8)/1000,IF(Data!$B$2="",0,"-"))</f>
        <v>1.7845289145048142</v>
      </c>
      <c r="BH85" s="50">
        <f>IFERROR((5.670373*10^-8*(BN85+273.15)^4+((Annex!$B$5+Annex!$B$6)*(BN85-AA85)+Annex!$B$7*(BN85-INDEX(BN:BN,IFERROR(MATCH($B85-Annex!$B$9/60,$B:$B),2)))/(60*($B85-INDEX($B:$B,IFERROR(MATCH($B85-Annex!$B$9/60,$B:$B),2)))))/Annex!$B$8)/1000,IF(Data!$B$2="",0,"-"))</f>
        <v>1.7353627602506723</v>
      </c>
      <c r="BI85" s="20">
        <v>181.88800000000001</v>
      </c>
      <c r="BJ85" s="20">
        <v>176.71100000000001</v>
      </c>
      <c r="BK85" s="20">
        <v>76.239999999999995</v>
      </c>
      <c r="BL85" s="20">
        <v>240.351</v>
      </c>
      <c r="BM85" s="20">
        <v>42.83</v>
      </c>
      <c r="BN85" s="20">
        <v>44.598999999999997</v>
      </c>
    </row>
    <row r="86" spans="1:66" x14ac:dyDescent="0.3">
      <c r="A86" s="5">
        <v>85</v>
      </c>
      <c r="B86" s="19">
        <v>7.0978333347011358</v>
      </c>
      <c r="C86" s="20">
        <v>163.60310899999999</v>
      </c>
      <c r="D86" s="20">
        <v>164.161584</v>
      </c>
      <c r="E86" s="20">
        <v>213.65119300000001</v>
      </c>
      <c r="F86" s="49">
        <f>IFERROR(SUM(C86:E86),IF(Data!$B$2="",0,"-"))</f>
        <v>541.415886</v>
      </c>
      <c r="G86" s="50">
        <f>IFERROR(F86-Annex!$B$10,IF(Data!$B$2="",0,"-"))</f>
        <v>114.807886</v>
      </c>
      <c r="H86" s="50">
        <f>IFERROR(AVERAGE(INDEX(G:G,IFERROR(MATCH($B86-Annex!$B$12/60,$B:$B),2)):G86),IF(Data!$B$2="",0,"-"))</f>
        <v>115.14459730000003</v>
      </c>
      <c r="I86" s="50">
        <f>IFERROR(-14000*(G86-INDEX(G:G,IFERROR(MATCH($B86-Annex!$B$11/60,$B:$B),2)))/(60*($B86-INDEX($B:$B,IFERROR(MATCH($B86-Annex!$B$11/60,$B:$B),2)))),IF(Data!$B$2="",0,"-"))</f>
        <v>173.75233351779073</v>
      </c>
      <c r="J86" s="50">
        <f>IFERROR(-14000*(H86-INDEX(H:H,IFERROR(MATCH($B86-Annex!$B$13/60,$B:$B),2)))/(60*($B86-INDEX($B:$B,IFERROR(MATCH($B86-Annex!$B$13/60,$B:$B),2)))),IF(Data!$B$2="",0,"-"))</f>
        <v>146.85742053940504</v>
      </c>
      <c r="K86" s="20">
        <v>2.5956220299999999</v>
      </c>
      <c r="L86" s="20">
        <v>111.628</v>
      </c>
      <c r="M86" s="20">
        <v>9.8999999999999993E+37</v>
      </c>
      <c r="N86" s="20">
        <v>500.78899999999999</v>
      </c>
      <c r="O86" s="20">
        <v>260.02699999999999</v>
      </c>
      <c r="P86" s="20">
        <v>709.59900000000005</v>
      </c>
      <c r="Q86" s="20">
        <v>387.13400000000001</v>
      </c>
      <c r="R86" s="20">
        <v>69.486999999999995</v>
      </c>
      <c r="S86" s="20">
        <v>9.8999999999999993E+37</v>
      </c>
      <c r="T86" s="20">
        <v>148.56299999999999</v>
      </c>
      <c r="U86" s="20">
        <v>287.85899999999998</v>
      </c>
      <c r="V86" s="20">
        <v>9.8999999999999993E+37</v>
      </c>
      <c r="W86" s="20">
        <v>108.76300000000001</v>
      </c>
      <c r="X86" s="20">
        <v>38.997</v>
      </c>
      <c r="Y86" s="20">
        <v>1033.0429999999999</v>
      </c>
      <c r="Z86" s="20">
        <v>99.801000000000002</v>
      </c>
      <c r="AA86" s="20">
        <v>42.326999999999998</v>
      </c>
      <c r="AB86" s="20">
        <v>67.025000000000006</v>
      </c>
      <c r="AC86" s="20">
        <v>74.89</v>
      </c>
      <c r="AD86" s="20">
        <v>9.8999999999999993E+37</v>
      </c>
      <c r="AE86" s="20">
        <v>1258.7619999999999</v>
      </c>
      <c r="AF86" s="20">
        <v>1264.3109999999999</v>
      </c>
      <c r="AG86" s="20">
        <v>9.8999999999999993E+37</v>
      </c>
      <c r="AH86" s="50">
        <f>IFERROR(AVERAGE(INDEX(AL:AL,IFERROR(MATCH($B86-Annex!$B$4/60,$B:$B),2)):AL86),IF(Data!$B$2="",0,"-"))</f>
        <v>2.575554298113151</v>
      </c>
      <c r="AI86" s="50">
        <f>IFERROR(AVERAGE(INDEX(AM:AM,IFERROR(MATCH($B86-Annex!$B$4/60,$B:$B),2)):AM86),IF(Data!$B$2="",0,"-"))</f>
        <v>-9.1780007254029954</v>
      </c>
      <c r="AJ86" s="50">
        <f>IFERROR(AVERAGE(INDEX(AN:AN,IFERROR(MATCH($B86-Annex!$B$4/60,$B:$B),2)):AN86),IF(Data!$B$2="",0,"-"))</f>
        <v>1.0675399508651349</v>
      </c>
      <c r="AK86" s="50">
        <f>IFERROR(AVERAGE(INDEX(AO:AO,IFERROR(MATCH($B86-Annex!$B$4/60,$B:$B),2)):AO86),IF(Data!$B$2="",0,"-"))</f>
        <v>-13.205100805777377</v>
      </c>
      <c r="AL86" s="50">
        <f>IFERROR((5.670373*10^-8*(AP86+273.15)^4+((Annex!$B$5+Annex!$B$6)*(AP86-L86)+Annex!$B$7*(AP86-INDEX(AP:AP,IFERROR(MATCH($B86-Annex!$B$9/60,$B:$B),2)))/(60*($B86-INDEX($B:$B,IFERROR(MATCH($B86-Annex!$B$9/60,$B:$B),2)))))/Annex!$B$8)/1000,IF(Data!$B$2="",0,"-"))</f>
        <v>3.0716633666739281</v>
      </c>
      <c r="AM86" s="50">
        <f>IFERROR((5.670373*10^-8*(AQ86+273.15)^4+((Annex!$B$5+Annex!$B$6)*(AQ86-O86)+Annex!$B$7*(AQ86-INDEX(AQ:AQ,IFERROR(MATCH($B86-Annex!$B$9/60,$B:$B),2)))/(60*($B86-INDEX($B:$B,IFERROR(MATCH($B86-Annex!$B$9/60,$B:$B),2)))))/Annex!$B$8)/1000,IF(Data!$B$2="",0,"-"))</f>
        <v>-6.1820738555659087</v>
      </c>
      <c r="AN86" s="50">
        <f>IFERROR((5.670373*10^-8*(AR86+273.15)^4+((Annex!$B$5+Annex!$B$6)*(AR86-R86)+Annex!$B$7*(AR86-INDEX(AR:AR,IFERROR(MATCH($B86-Annex!$B$9/60,$B:$B),2)))/(60*($B86-INDEX($B:$B,IFERROR(MATCH($B86-Annex!$B$9/60,$B:$B),2)))))/Annex!$B$8)/1000,IF(Data!$B$2="",0,"-"))</f>
        <v>1.3554738389442504</v>
      </c>
      <c r="AO86" s="50">
        <f>IFERROR((5.670373*10^-8*(AS86+273.15)^4+((Annex!$B$5+Annex!$B$6)*(AS86-U86)+Annex!$B$7*(AS86-INDEX(AS:AS,IFERROR(MATCH($B86-Annex!$B$9/60,$B:$B),2)))/(60*($B86-INDEX($B:$B,IFERROR(MATCH($B86-Annex!$B$9/60,$B:$B),2)))))/Annex!$B$8)/1000,IF(Data!$B$2="",0,"-"))</f>
        <v>12.543936300664607</v>
      </c>
      <c r="AP86" s="20">
        <v>80.546000000000006</v>
      </c>
      <c r="AQ86" s="20">
        <v>-14.496</v>
      </c>
      <c r="AR86" s="20">
        <v>46.003999999999998</v>
      </c>
      <c r="AS86" s="20">
        <v>227.345</v>
      </c>
      <c r="AT86" s="20">
        <v>19.588999999999999</v>
      </c>
      <c r="AU86" s="20">
        <v>21.486999999999998</v>
      </c>
      <c r="AV86" s="20">
        <v>20.937000000000001</v>
      </c>
      <c r="AW86" s="50">
        <f>IFERROR(AVERAGE(INDEX(BC:BC,IFERROR(MATCH($B86-Annex!$B$4/60,$B:$B),2)):BC86),IF(Data!$B$2="",0,"-"))</f>
        <v>9.6861267299284375</v>
      </c>
      <c r="AX86" s="50">
        <f>IFERROR(AVERAGE(INDEX(BD:BD,IFERROR(MATCH($B86-Annex!$B$4/60,$B:$B),2)):BD86),IF(Data!$B$2="",0,"-"))</f>
        <v>26.651685893498954</v>
      </c>
      <c r="AY86" s="50">
        <f>IFERROR(AVERAGE(INDEX(BE:BE,IFERROR(MATCH($B86-Annex!$B$4/60,$B:$B),2)):BE86),IF(Data!$B$2="",0,"-"))</f>
        <v>3.2642703052016082</v>
      </c>
      <c r="AZ86" s="50">
        <f>IFERROR(AVERAGE(INDEX(BF:BF,IFERROR(MATCH($B86-Annex!$B$4/60,$B:$B),2)):BF86),IF(Data!$B$2="",0,"-"))</f>
        <v>18.195500186580787</v>
      </c>
      <c r="BA86" s="50">
        <f>IFERROR(AVERAGE(INDEX(BG:BG,IFERROR(MATCH($B86-Annex!$B$4/60,$B:$B),2)):BG86),IF(Data!$B$2="",0,"-"))</f>
        <v>1.6595293499684061</v>
      </c>
      <c r="BB86" s="50">
        <f>IFERROR(AVERAGE(INDEX(BH:BH,IFERROR(MATCH($B86-Annex!$B$4/60,$B:$B),2)):BH86),IF(Data!$B$2="",0,"-"))</f>
        <v>1.6505135967948232</v>
      </c>
      <c r="BC86" s="50">
        <f>IFERROR((5.670373*10^-8*(BI86+273.15)^4+((Annex!$B$5+Annex!$B$6)*(BI86-L86)+Annex!$B$7*(BI86-INDEX(BI:BI,IFERROR(MATCH($B86-Annex!$B$9/60,$B:$B),2)))/(60*($B86-INDEX($B:$B,IFERROR(MATCH($B86-Annex!$B$9/60,$B:$B),2)))))/Annex!$B$8)/1000,IF(Data!$B$2="",0,"-"))</f>
        <v>11.428403154856943</v>
      </c>
      <c r="BD86" s="50">
        <f>IFERROR((5.670373*10^-8*(BJ86+273.15)^4+((Annex!$B$5+Annex!$B$6)*(BJ86-O86)+Annex!$B$7*(BJ86-INDEX(BJ:BJ,IFERROR(MATCH($B86-Annex!$B$9/60,$B:$B),2)))/(60*($B86-INDEX($B:$B,IFERROR(MATCH($B86-Annex!$B$9/60,$B:$B),2)))))/Annex!$B$8)/1000,IF(Data!$B$2="",0,"-"))</f>
        <v>61.969787525243063</v>
      </c>
      <c r="BE86" s="50">
        <f>IFERROR((5.670373*10^-8*(BK86+273.15)^4+((Annex!$B$5+Annex!$B$6)*(BK86-R86)+Annex!$B$7*(BK86-INDEX(BK:BK,IFERROR(MATCH($B86-Annex!$B$9/60,$B:$B),2)))/(60*($B86-INDEX($B:$B,IFERROR(MATCH($B86-Annex!$B$9/60,$B:$B),2)))))/Annex!$B$8)/1000,IF(Data!$B$2="",0,"-"))</f>
        <v>3.8062461276835027</v>
      </c>
      <c r="BF86" s="50">
        <f>IFERROR((5.670373*10^-8*(BL86+273.15)^4+((Annex!$B$5+Annex!$B$6)*(BL86-U86)+Annex!$B$7*(BL86-INDEX(BL:BL,IFERROR(MATCH($B86-Annex!$B$9/60,$B:$B),2)))/(60*($B86-INDEX($B:$B,IFERROR(MATCH($B86-Annex!$B$9/60,$B:$B),2)))))/Annex!$B$8)/1000,IF(Data!$B$2="",0,"-"))</f>
        <v>17.369982703294983</v>
      </c>
      <c r="BG86" s="50">
        <f>IFERROR((5.670373*10^-8*(BM86+273.15)^4+((Annex!$B$5+Annex!$B$6)*(BM86-X86)+Annex!$B$7*(BM86-INDEX(BM:BM,IFERROR(MATCH($B86-Annex!$B$9/60,$B:$B),2)))/(60*($B86-INDEX($B:$B,IFERROR(MATCH($B86-Annex!$B$9/60,$B:$B),2)))))/Annex!$B$8)/1000,IF(Data!$B$2="",0,"-"))</f>
        <v>1.8629848306293393</v>
      </c>
      <c r="BH86" s="50">
        <f>IFERROR((5.670373*10^-8*(BN86+273.15)^4+((Annex!$B$5+Annex!$B$6)*(BN86-AA86)+Annex!$B$7*(BN86-INDEX(BN:BN,IFERROR(MATCH($B86-Annex!$B$9/60,$B:$B),2)))/(60*($B86-INDEX($B:$B,IFERROR(MATCH($B86-Annex!$B$9/60,$B:$B),2)))))/Annex!$B$8)/1000,IF(Data!$B$2="",0,"-"))</f>
        <v>1.8224806409507142</v>
      </c>
      <c r="BI86" s="20">
        <v>188.82599999999999</v>
      </c>
      <c r="BJ86" s="20">
        <v>332.43</v>
      </c>
      <c r="BK86" s="20">
        <v>78.923000000000002</v>
      </c>
      <c r="BL86" s="20">
        <v>302.39</v>
      </c>
      <c r="BM86" s="20">
        <v>43.957999999999998</v>
      </c>
      <c r="BN86" s="20">
        <v>45.726999999999997</v>
      </c>
    </row>
    <row r="87" spans="1:66" x14ac:dyDescent="0.3">
      <c r="A87" s="5">
        <v>86</v>
      </c>
      <c r="B87" s="19">
        <v>7.1846666664350778</v>
      </c>
      <c r="C87" s="20">
        <v>163.54289499999999</v>
      </c>
      <c r="D87" s="20">
        <v>164.304913</v>
      </c>
      <c r="E87" s="20">
        <v>213.61533900000001</v>
      </c>
      <c r="F87" s="49">
        <f>IFERROR(SUM(C87:E87),IF(Data!$B$2="",0,"-"))</f>
        <v>541.46314699999994</v>
      </c>
      <c r="G87" s="50">
        <f>IFERROR(F87-Annex!$B$10,IF(Data!$B$2="",0,"-"))</f>
        <v>114.85514699999993</v>
      </c>
      <c r="H87" s="50">
        <f>IFERROR(AVERAGE(INDEX(G:G,IFERROR(MATCH($B87-Annex!$B$12/60,$B:$B),2)):G87),IF(Data!$B$2="",0,"-"))</f>
        <v>115.08196300000002</v>
      </c>
      <c r="I87" s="50">
        <f>IFERROR(-14000*(G87-INDEX(G:G,IFERROR(MATCH($B87-Annex!$B$11/60,$B:$B),2)))/(60*($B87-INDEX($B:$B,IFERROR(MATCH($B87-Annex!$B$11/60,$B:$B),2)))),IF(Data!$B$2="",0,"-"))</f>
        <v>144.8970096497591</v>
      </c>
      <c r="J87" s="50">
        <f>IFERROR(-14000*(H87-INDEX(H:H,IFERROR(MATCH($B87-Annex!$B$13/60,$B:$B),2)))/(60*($B87-INDEX($B:$B,IFERROR(MATCH($B87-Annex!$B$13/60,$B:$B),2)))),IF(Data!$B$2="",0,"-"))</f>
        <v>154.39174997422427</v>
      </c>
      <c r="K87" s="20">
        <v>2.8012317800000002</v>
      </c>
      <c r="L87" s="20">
        <v>121.4</v>
      </c>
      <c r="M87" s="20">
        <v>9.8999999999999993E+37</v>
      </c>
      <c r="N87" s="20">
        <v>506.49099999999999</v>
      </c>
      <c r="O87" s="20">
        <v>317.64400000000001</v>
      </c>
      <c r="P87" s="20">
        <v>745.95799999999997</v>
      </c>
      <c r="Q87" s="20">
        <v>399.59</v>
      </c>
      <c r="R87" s="20">
        <v>72.001000000000005</v>
      </c>
      <c r="S87" s="20">
        <v>148.387</v>
      </c>
      <c r="T87" s="20">
        <v>156.149</v>
      </c>
      <c r="U87" s="20">
        <v>407.04599999999999</v>
      </c>
      <c r="V87" s="20">
        <v>849.58399999999995</v>
      </c>
      <c r="W87" s="20">
        <v>113.03400000000001</v>
      </c>
      <c r="X87" s="20">
        <v>40.142000000000003</v>
      </c>
      <c r="Y87" s="20">
        <v>9.8999999999999993E+37</v>
      </c>
      <c r="Z87" s="20">
        <v>103.592</v>
      </c>
      <c r="AA87" s="20">
        <v>43.09</v>
      </c>
      <c r="AB87" s="20">
        <v>847.16399999999999</v>
      </c>
      <c r="AC87" s="20">
        <v>77.623999999999995</v>
      </c>
      <c r="AD87" s="20">
        <v>41.963000000000001</v>
      </c>
      <c r="AE87" s="20">
        <v>9.8999999999999993E+37</v>
      </c>
      <c r="AF87" s="20">
        <v>-28.507000000000001</v>
      </c>
      <c r="AG87" s="20">
        <v>712.89700000000005</v>
      </c>
      <c r="AH87" s="50">
        <f>IFERROR(AVERAGE(INDEX(AL:AL,IFERROR(MATCH($B87-Annex!$B$4/60,$B:$B),2)):AL87),IF(Data!$B$2="",0,"-"))</f>
        <v>2.6740406753419452</v>
      </c>
      <c r="AI87" s="50">
        <f>IFERROR(AVERAGE(INDEX(AM:AM,IFERROR(MATCH($B87-Annex!$B$4/60,$B:$B),2)):AM87),IF(Data!$B$2="",0,"-"))</f>
        <v>-32.451848634635439</v>
      </c>
      <c r="AJ87" s="50">
        <f>IFERROR(AVERAGE(INDEX(AN:AN,IFERROR(MATCH($B87-Annex!$B$4/60,$B:$B),2)):AN87),IF(Data!$B$2="",0,"-"))</f>
        <v>1.1298620058913635</v>
      </c>
      <c r="AK87" s="50">
        <f>IFERROR(AVERAGE(INDEX(AO:AO,IFERROR(MATCH($B87-Annex!$B$4/60,$B:$B),2)):AO87),IF(Data!$B$2="",0,"-"))</f>
        <v>-5.5760775100962539</v>
      </c>
      <c r="AL87" s="50">
        <f>IFERROR((5.670373*10^-8*(AP87+273.15)^4+((Annex!$B$5+Annex!$B$6)*(AP87-L87)+Annex!$B$7*(AP87-INDEX(AP:AP,IFERROR(MATCH($B87-Annex!$B$9/60,$B:$B),2)))/(60*($B87-INDEX($B:$B,IFERROR(MATCH($B87-Annex!$B$9/60,$B:$B),2)))))/Annex!$B$8)/1000,IF(Data!$B$2="",0,"-"))</f>
        <v>3.1390766581365188</v>
      </c>
      <c r="AM87" s="50">
        <f>IFERROR((5.670373*10^-8*(AQ87+273.15)^4+((Annex!$B$5+Annex!$B$6)*(AQ87-O87)+Annex!$B$7*(AQ87-INDEX(AQ:AQ,IFERROR(MATCH($B87-Annex!$B$9/60,$B:$B),2)))/(60*($B87-INDEX($B:$B,IFERROR(MATCH($B87-Annex!$B$9/60,$B:$B),2)))))/Annex!$B$8)/1000,IF(Data!$B$2="",0,"-"))</f>
        <v>-110.74549082827274</v>
      </c>
      <c r="AN87" s="50">
        <f>IFERROR((5.670373*10^-8*(AR87+273.15)^4+((Annex!$B$5+Annex!$B$6)*(AR87-R87)+Annex!$B$7*(AR87-INDEX(AR:AR,IFERROR(MATCH($B87-Annex!$B$9/60,$B:$B),2)))/(60*($B87-INDEX($B:$B,IFERROR(MATCH($B87-Annex!$B$9/60,$B:$B),2)))))/Annex!$B$8)/1000,IF(Data!$B$2="",0,"-"))</f>
        <v>1.3327881131409658</v>
      </c>
      <c r="AO87" s="50">
        <f>IFERROR((5.670373*10^-8*(AS87+273.15)^4+((Annex!$B$5+Annex!$B$6)*(AS87-U87)+Annex!$B$7*(AS87-INDEX(AS:AS,IFERROR(MATCH($B87-Annex!$B$9/60,$B:$B),2)))/(60*($B87-INDEX($B:$B,IFERROR(MATCH($B87-Annex!$B$9/60,$B:$B),2)))))/Annex!$B$8)/1000,IF(Data!$B$2="",0,"-"))</f>
        <v>59.171842256128279</v>
      </c>
      <c r="AP87" s="20">
        <v>83.757999999999996</v>
      </c>
      <c r="AQ87" s="20">
        <v>-5.9509999999999996</v>
      </c>
      <c r="AR87" s="20">
        <v>47.34</v>
      </c>
      <c r="AS87" s="20">
        <v>276.75200000000001</v>
      </c>
      <c r="AT87" s="20">
        <v>19.695</v>
      </c>
      <c r="AU87" s="20">
        <v>21.486999999999998</v>
      </c>
      <c r="AV87" s="20">
        <v>20.937000000000001</v>
      </c>
      <c r="AW87" s="50">
        <f>IFERROR(AVERAGE(INDEX(BC:BC,IFERROR(MATCH($B87-Annex!$B$4/60,$B:$B),2)):BC87),IF(Data!$B$2="",0,"-"))</f>
        <v>10.181396339297306</v>
      </c>
      <c r="AX87" s="50">
        <f>IFERROR(AVERAGE(INDEX(BD:BD,IFERROR(MATCH($B87-Annex!$B$4/60,$B:$B),2)):BD87),IF(Data!$B$2="",0,"-"))</f>
        <v>9.3333860297862543</v>
      </c>
      <c r="AY87" s="50">
        <f>IFERROR(AVERAGE(INDEX(BE:BE,IFERROR(MATCH($B87-Annex!$B$4/60,$B:$B),2)):BE87),IF(Data!$B$2="",0,"-"))</f>
        <v>3.4202408786954921</v>
      </c>
      <c r="AZ87" s="50">
        <f>IFERROR(AVERAGE(INDEX(BF:BF,IFERROR(MATCH($B87-Annex!$B$4/60,$B:$B),2)):BF87),IF(Data!$B$2="",0,"-"))</f>
        <v>41.61635455034093</v>
      </c>
      <c r="BA87" s="50">
        <f>IFERROR(AVERAGE(INDEX(BG:BG,IFERROR(MATCH($B87-Annex!$B$4/60,$B:$B),2)):BG87),IF(Data!$B$2="",0,"-"))</f>
        <v>1.7296929767437568</v>
      </c>
      <c r="BB87" s="50">
        <f>IFERROR(AVERAGE(INDEX(BH:BH,IFERROR(MATCH($B87-Annex!$B$4/60,$B:$B),2)):BH87),IF(Data!$B$2="",0,"-"))</f>
        <v>1.7090829244997232</v>
      </c>
      <c r="BC87" s="50">
        <f>IFERROR((5.670373*10^-8*(BI87+273.15)^4+((Annex!$B$5+Annex!$B$6)*(BI87-L87)+Annex!$B$7*(BI87-INDEX(BI:BI,IFERROR(MATCH($B87-Annex!$B$9/60,$B:$B),2)))/(60*($B87-INDEX($B:$B,IFERROR(MATCH($B87-Annex!$B$9/60,$B:$B),2)))))/Annex!$B$8)/1000,IF(Data!$B$2="",0,"-"))</f>
        <v>12.013730871831207</v>
      </c>
      <c r="BD87" s="50">
        <f>IFERROR((5.670373*10^-8*(BJ87+273.15)^4+((Annex!$B$5+Annex!$B$6)*(BJ87-O87)+Annex!$B$7*(BJ87-INDEX(BJ:BJ,IFERROR(MATCH($B87-Annex!$B$9/60,$B:$B),2)))/(60*($B87-INDEX($B:$B,IFERROR(MATCH($B87-Annex!$B$9/60,$B:$B),2)))))/Annex!$B$8)/1000,IF(Data!$B$2="",0,"-"))</f>
        <v>-17.511105094525554</v>
      </c>
      <c r="BE87" s="50">
        <f>IFERROR((5.670373*10^-8*(BK87+273.15)^4+((Annex!$B$5+Annex!$B$6)*(BK87-R87)+Annex!$B$7*(BK87-INDEX(BK:BK,IFERROR(MATCH($B87-Annex!$B$9/60,$B:$B),2)))/(60*($B87-INDEX($B:$B,IFERROR(MATCH($B87-Annex!$B$9/60,$B:$B),2)))))/Annex!$B$8)/1000,IF(Data!$B$2="",0,"-"))</f>
        <v>3.9117005009610568</v>
      </c>
      <c r="BF87" s="50">
        <f>IFERROR((5.670373*10^-8*(BL87+273.15)^4+((Annex!$B$5+Annex!$B$6)*(BL87-U87)+Annex!$B$7*(BL87-INDEX(BL:BL,IFERROR(MATCH($B87-Annex!$B$9/60,$B:$B),2)))/(60*($B87-INDEX($B:$B,IFERROR(MATCH($B87-Annex!$B$9/60,$B:$B),2)))))/Annex!$B$8)/1000,IF(Data!$B$2="",0,"-"))</f>
        <v>52.618182864987716</v>
      </c>
      <c r="BG87" s="50">
        <f>IFERROR((5.670373*10^-8*(BM87+273.15)^4+((Annex!$B$5+Annex!$B$6)*(BM87-X87)+Annex!$B$7*(BM87-INDEX(BM:BM,IFERROR(MATCH($B87-Annex!$B$9/60,$B:$B),2)))/(60*($B87-INDEX($B:$B,IFERROR(MATCH($B87-Annex!$B$9/60,$B:$B),2)))))/Annex!$B$8)/1000,IF(Data!$B$2="",0,"-"))</f>
        <v>1.9433142807321555</v>
      </c>
      <c r="BH87" s="50">
        <f>IFERROR((5.670373*10^-8*(BN87+273.15)^4+((Annex!$B$5+Annex!$B$6)*(BN87-AA87)+Annex!$B$7*(BN87-INDEX(BN:BN,IFERROR(MATCH($B87-Annex!$B$9/60,$B:$B),2)))/(60*($B87-INDEX($B:$B,IFERROR(MATCH($B87-Annex!$B$9/60,$B:$B),2)))))/Annex!$B$8)/1000,IF(Data!$B$2="",0,"-"))</f>
        <v>1.9108553209069756</v>
      </c>
      <c r="BI87" s="20">
        <v>196.63200000000001</v>
      </c>
      <c r="BJ87" s="20">
        <v>146.62700000000001</v>
      </c>
      <c r="BK87" s="20">
        <v>81.691000000000003</v>
      </c>
      <c r="BL87" s="20">
        <v>331.512</v>
      </c>
      <c r="BM87" s="20">
        <v>45.259</v>
      </c>
      <c r="BN87" s="20">
        <v>46.993000000000002</v>
      </c>
    </row>
    <row r="88" spans="1:66" x14ac:dyDescent="0.3">
      <c r="A88" s="5">
        <v>87</v>
      </c>
      <c r="B88" s="19">
        <v>7.2681666724383831</v>
      </c>
      <c r="C88" s="20">
        <v>163.51849100000001</v>
      </c>
      <c r="D88" s="20">
        <v>164.15669500000001</v>
      </c>
      <c r="E88" s="20">
        <v>213.59007399999999</v>
      </c>
      <c r="F88" s="49">
        <f>IFERROR(SUM(C88:E88),IF(Data!$B$2="",0,"-"))</f>
        <v>541.26526000000001</v>
      </c>
      <c r="G88" s="50">
        <f>IFERROR(F88-Annex!$B$10,IF(Data!$B$2="",0,"-"))</f>
        <v>114.65726000000001</v>
      </c>
      <c r="H88" s="50">
        <f>IFERROR(AVERAGE(INDEX(G:G,IFERROR(MATCH($B88-Annex!$B$12/60,$B:$B),2)):G88),IF(Data!$B$2="",0,"-"))</f>
        <v>115.00621860000001</v>
      </c>
      <c r="I88" s="50">
        <f>IFERROR(-14000*(G88-INDEX(G:G,IFERROR(MATCH($B88-Annex!$B$11/60,$B:$B),2)))/(60*($B88-INDEX($B:$B,IFERROR(MATCH($B88-Annex!$B$11/60,$B:$B),2)))),IF(Data!$B$2="",0,"-"))</f>
        <v>205.81633945206781</v>
      </c>
      <c r="J88" s="50">
        <f>IFERROR(-14000*(H88-INDEX(H:H,IFERROR(MATCH($B88-Annex!$B$13/60,$B:$B),2)))/(60*($B88-INDEX($B:$B,IFERROR(MATCH($B88-Annex!$B$13/60,$B:$B),2)))),IF(Data!$B$2="",0,"-"))</f>
        <v>165.23896086296068</v>
      </c>
      <c r="K88" s="20">
        <v>2.84245679</v>
      </c>
      <c r="L88" s="20">
        <v>131.148</v>
      </c>
      <c r="M88" s="20">
        <v>9.8999999999999993E+37</v>
      </c>
      <c r="N88" s="20">
        <v>514.72400000000005</v>
      </c>
      <c r="O88" s="20">
        <v>165.26400000000001</v>
      </c>
      <c r="P88" s="20">
        <v>1012.51</v>
      </c>
      <c r="Q88" s="20">
        <v>412.685</v>
      </c>
      <c r="R88" s="20">
        <v>83.358000000000004</v>
      </c>
      <c r="S88" s="20">
        <v>9.8999999999999993E+37</v>
      </c>
      <c r="T88" s="20">
        <v>165.42400000000001</v>
      </c>
      <c r="U88" s="20">
        <v>412.786</v>
      </c>
      <c r="V88" s="20">
        <v>1030.144</v>
      </c>
      <c r="W88" s="20">
        <v>116.896</v>
      </c>
      <c r="X88" s="20">
        <v>40.601999999999997</v>
      </c>
      <c r="Y88" s="20">
        <v>42.805</v>
      </c>
      <c r="Z88" s="20">
        <v>106.773</v>
      </c>
      <c r="AA88" s="20">
        <v>44.331000000000003</v>
      </c>
      <c r="AB88" s="20">
        <v>-161.46100000000001</v>
      </c>
      <c r="AC88" s="20">
        <v>79.802999999999997</v>
      </c>
      <c r="AD88" s="20">
        <v>969.23699999999997</v>
      </c>
      <c r="AE88" s="20">
        <v>-167.001</v>
      </c>
      <c r="AF88" s="20">
        <v>9.8999999999999993E+37</v>
      </c>
      <c r="AG88" s="20">
        <v>9.8999999999999993E+37</v>
      </c>
      <c r="AH88" s="50">
        <f>IFERROR(AVERAGE(INDEX(AL:AL,IFERROR(MATCH($B88-Annex!$B$4/60,$B:$B),2)):AL88),IF(Data!$B$2="",0,"-"))</f>
        <v>2.7975207723638928</v>
      </c>
      <c r="AI88" s="50">
        <f>IFERROR(AVERAGE(INDEX(AM:AM,IFERROR(MATCH($B88-Annex!$B$4/60,$B:$B),2)):AM88),IF(Data!$B$2="",0,"-"))</f>
        <v>-37.785779669601204</v>
      </c>
      <c r="AJ88" s="50">
        <f>IFERROR(AVERAGE(INDEX(AN:AN,IFERROR(MATCH($B88-Annex!$B$4/60,$B:$B),2)):AN88),IF(Data!$B$2="",0,"-"))</f>
        <v>1.1601503248988043</v>
      </c>
      <c r="AK88" s="50">
        <f>IFERROR(AVERAGE(INDEX(AO:AO,IFERROR(MATCH($B88-Annex!$B$4/60,$B:$B),2)):AO88),IF(Data!$B$2="",0,"-"))</f>
        <v>-20.929505074563554</v>
      </c>
      <c r="AL88" s="50">
        <f>IFERROR((5.670373*10^-8*(AP88+273.15)^4+((Annex!$B$5+Annex!$B$6)*(AP88-L88)+Annex!$B$7*(AP88-INDEX(AP:AP,IFERROR(MATCH($B88-Annex!$B$9/60,$B:$B),2)))/(60*($B88-INDEX($B:$B,IFERROR(MATCH($B88-Annex!$B$9/60,$B:$B),2)))))/Annex!$B$8)/1000,IF(Data!$B$2="",0,"-"))</f>
        <v>3.2487345327198582</v>
      </c>
      <c r="AM88" s="50">
        <f>IFERROR((5.670373*10^-8*(AQ88+273.15)^4+((Annex!$B$5+Annex!$B$6)*(AQ88-O88)+Annex!$B$7*(AQ88-INDEX(AQ:AQ,IFERROR(MATCH($B88-Annex!$B$9/60,$B:$B),2)))/(60*($B88-INDEX($B:$B,IFERROR(MATCH($B88-Annex!$B$9/60,$B:$B),2)))))/Annex!$B$8)/1000,IF(Data!$B$2="",0,"-"))</f>
        <v>47.090358932585339</v>
      </c>
      <c r="AN88" s="50">
        <f>IFERROR((5.670373*10^-8*(AR88+273.15)^4+((Annex!$B$5+Annex!$B$6)*(AR88-R88)+Annex!$B$7*(AR88-INDEX(AR:AR,IFERROR(MATCH($B88-Annex!$B$9/60,$B:$B),2)))/(60*($B88-INDEX($B:$B,IFERROR(MATCH($B88-Annex!$B$9/60,$B:$B),2)))))/Annex!$B$8)/1000,IF(Data!$B$2="",0,"-"))</f>
        <v>1.0890582567696561</v>
      </c>
      <c r="AO88" s="50">
        <f>IFERROR((5.670373*10^-8*(AS88+273.15)^4+((Annex!$B$5+Annex!$B$6)*(AS88-U88)+Annex!$B$7*(AS88-INDEX(AS:AS,IFERROR(MATCH($B88-Annex!$B$9/60,$B:$B),2)))/(60*($B88-INDEX($B:$B,IFERROR(MATCH($B88-Annex!$B$9/60,$B:$B),2)))))/Annex!$B$8)/1000,IF(Data!$B$2="",0,"-"))</f>
        <v>-132.48824555256235</v>
      </c>
      <c r="AP88" s="20">
        <v>86.95</v>
      </c>
      <c r="AQ88" s="20">
        <v>79.239000000000004</v>
      </c>
      <c r="AR88" s="20">
        <v>48.470999999999997</v>
      </c>
      <c r="AS88" s="20">
        <v>-12.45</v>
      </c>
      <c r="AT88" s="20">
        <v>19.794</v>
      </c>
      <c r="AU88" s="20">
        <v>21.497</v>
      </c>
      <c r="AV88" s="20">
        <v>20.911000000000001</v>
      </c>
      <c r="AW88" s="50">
        <f>IFERROR(AVERAGE(INDEX(BC:BC,IFERROR(MATCH($B88-Annex!$B$4/60,$B:$B),2)):BC88),IF(Data!$B$2="",0,"-"))</f>
        <v>10.789643517588294</v>
      </c>
      <c r="AX88" s="50">
        <f>IFERROR(AVERAGE(INDEX(BD:BD,IFERROR(MATCH($B88-Annex!$B$4/60,$B:$B),2)):BD88),IF(Data!$B$2="",0,"-"))</f>
        <v>-22.958378043755136</v>
      </c>
      <c r="AY88" s="50">
        <f>IFERROR(AVERAGE(INDEX(BE:BE,IFERROR(MATCH($B88-Annex!$B$4/60,$B:$B),2)):BE88),IF(Data!$B$2="",0,"-"))</f>
        <v>3.5507721911908705</v>
      </c>
      <c r="AZ88" s="50">
        <f>IFERROR(AVERAGE(INDEX(BF:BF,IFERROR(MATCH($B88-Annex!$B$4/60,$B:$B),2)):BF88),IF(Data!$B$2="",0,"-"))</f>
        <v>37.577910358585406</v>
      </c>
      <c r="BA88" s="50">
        <f>IFERROR(AVERAGE(INDEX(BG:BG,IFERROR(MATCH($B88-Annex!$B$4/60,$B:$B),2)):BG88),IF(Data!$B$2="",0,"-"))</f>
        <v>1.793467160429127</v>
      </c>
      <c r="BB88" s="50">
        <f>IFERROR(AVERAGE(INDEX(BH:BH,IFERROR(MATCH($B88-Annex!$B$4/60,$B:$B),2)):BH88),IF(Data!$B$2="",0,"-"))</f>
        <v>1.7730365216356831</v>
      </c>
      <c r="BC88" s="50">
        <f>IFERROR((5.670373*10^-8*(BI88+273.15)^4+((Annex!$B$5+Annex!$B$6)*(BI88-L88)+Annex!$B$7*(BI88-INDEX(BI:BI,IFERROR(MATCH($B88-Annex!$B$9/60,$B:$B),2)))/(60*($B88-INDEX($B:$B,IFERROR(MATCH($B88-Annex!$B$9/60,$B:$B),2)))))/Annex!$B$8)/1000,IF(Data!$B$2="",0,"-"))</f>
        <v>12.929675708715301</v>
      </c>
      <c r="BD88" s="50">
        <f>IFERROR((5.670373*10^-8*(BJ88+273.15)^4+((Annex!$B$5+Annex!$B$6)*(BJ88-O88)+Annex!$B$7*(BJ88-INDEX(BJ:BJ,IFERROR(MATCH($B88-Annex!$B$9/60,$B:$B),2)))/(60*($B88-INDEX($B:$B,IFERROR(MATCH($B88-Annex!$B$9/60,$B:$B),2)))))/Annex!$B$8)/1000,IF(Data!$B$2="",0,"-"))</f>
        <v>-148.26454629329507</v>
      </c>
      <c r="BE88" s="50">
        <f>IFERROR((5.670373*10^-8*(BK88+273.15)^4+((Annex!$B$5+Annex!$B$6)*(BK88-R88)+Annex!$B$7*(BK88-INDEX(BK:BK,IFERROR(MATCH($B88-Annex!$B$9/60,$B:$B),2)))/(60*($B88-INDEX($B:$B,IFERROR(MATCH($B88-Annex!$B$9/60,$B:$B),2)))))/Annex!$B$8)/1000,IF(Data!$B$2="",0,"-"))</f>
        <v>3.7637141361638911</v>
      </c>
      <c r="BF88" s="50">
        <f>IFERROR((5.670373*10^-8*(BL88+273.15)^4+((Annex!$B$5+Annex!$B$6)*(BL88-U88)+Annex!$B$7*(BL88-INDEX(BL:BL,IFERROR(MATCH($B88-Annex!$B$9/60,$B:$B),2)))/(60*($B88-INDEX($B:$B,IFERROR(MATCH($B88-Annex!$B$9/60,$B:$B),2)))))/Annex!$B$8)/1000,IF(Data!$B$2="",0,"-"))</f>
        <v>-25.18916133500003</v>
      </c>
      <c r="BG88" s="50">
        <f>IFERROR((5.670373*10^-8*(BM88+273.15)^4+((Annex!$B$5+Annex!$B$6)*(BM88-X88)+Annex!$B$7*(BM88-INDEX(BM:BM,IFERROR(MATCH($B88-Annex!$B$9/60,$B:$B),2)))/(60*($B88-INDEX($B:$B,IFERROR(MATCH($B88-Annex!$B$9/60,$B:$B),2)))))/Annex!$B$8)/1000,IF(Data!$B$2="",0,"-"))</f>
        <v>1.9641920785136926</v>
      </c>
      <c r="BH88" s="50">
        <f>IFERROR((5.670373*10^-8*(BN88+273.15)^4+((Annex!$B$5+Annex!$B$6)*(BN88-AA88)+Annex!$B$7*(BN88-INDEX(BN:BN,IFERROR(MATCH($B88-Annex!$B$9/60,$B:$B),2)))/(60*($B88-INDEX($B:$B,IFERROR(MATCH($B88-Annex!$B$9/60,$B:$B),2)))))/Annex!$B$8)/1000,IF(Data!$B$2="",0,"-"))</f>
        <v>1.9599332212083536</v>
      </c>
      <c r="BI88" s="20">
        <v>204.99199999999999</v>
      </c>
      <c r="BJ88" s="20">
        <v>47.783000000000001</v>
      </c>
      <c r="BK88" s="20">
        <v>84.4</v>
      </c>
      <c r="BL88" s="20">
        <v>252.00200000000001</v>
      </c>
      <c r="BM88" s="20">
        <v>46.378</v>
      </c>
      <c r="BN88" s="20">
        <v>48.195999999999998</v>
      </c>
    </row>
    <row r="89" spans="1:66" x14ac:dyDescent="0.3">
      <c r="A89" s="5">
        <v>88</v>
      </c>
      <c r="B89" s="19">
        <v>7.3551666678395122</v>
      </c>
      <c r="C89" s="20">
        <v>163.494078</v>
      </c>
      <c r="D89" s="20">
        <v>163.99055999999999</v>
      </c>
      <c r="E89" s="20">
        <v>213.50287299999999</v>
      </c>
      <c r="F89" s="49">
        <f>IFERROR(SUM(C89:E89),IF(Data!$B$2="",0,"-"))</f>
        <v>540.98751100000004</v>
      </c>
      <c r="G89" s="50">
        <f>IFERROR(F89-Annex!$B$10,IF(Data!$B$2="",0,"-"))</f>
        <v>114.37951100000004</v>
      </c>
      <c r="H89" s="50">
        <f>IFERROR(AVERAGE(INDEX(G:G,IFERROR(MATCH($B89-Annex!$B$12/60,$B:$B),2)):G89),IF(Data!$B$2="",0,"-"))</f>
        <v>114.90791750000001</v>
      </c>
      <c r="I89" s="50">
        <f>IFERROR(-14000*(G89-INDEX(G:G,IFERROR(MATCH($B89-Annex!$B$11/60,$B:$B),2)))/(60*($B89-INDEX($B:$B,IFERROR(MATCH($B89-Annex!$B$11/60,$B:$B),2)))),IF(Data!$B$2="",0,"-"))</f>
        <v>252.87176030007421</v>
      </c>
      <c r="J89" s="50">
        <f>IFERROR(-14000*(H89-INDEX(H:H,IFERROR(MATCH($B89-Annex!$B$13/60,$B:$B),2)))/(60*($B89-INDEX($B:$B,IFERROR(MATCH($B89-Annex!$B$13/60,$B:$B),2)))),IF(Data!$B$2="",0,"-"))</f>
        <v>182.12573430525362</v>
      </c>
      <c r="K89" s="20">
        <v>2.84245679</v>
      </c>
      <c r="L89" s="20">
        <v>130.09899999999999</v>
      </c>
      <c r="M89" s="20">
        <v>-74.921000000000006</v>
      </c>
      <c r="N89" s="20">
        <v>521.93799999999999</v>
      </c>
      <c r="O89" s="20">
        <v>71.787999999999997</v>
      </c>
      <c r="P89" s="20">
        <v>504.26</v>
      </c>
      <c r="Q89" s="20">
        <v>424.41800000000001</v>
      </c>
      <c r="R89" s="20">
        <v>85.817999999999998</v>
      </c>
      <c r="S89" s="20">
        <v>9.8999999999999993E+37</v>
      </c>
      <c r="T89" s="20">
        <v>174.642</v>
      </c>
      <c r="U89" s="20">
        <v>372.29500000000002</v>
      </c>
      <c r="V89" s="20">
        <v>976.82299999999998</v>
      </c>
      <c r="W89" s="20">
        <v>119.95099999999999</v>
      </c>
      <c r="X89" s="20">
        <v>40.862000000000002</v>
      </c>
      <c r="Y89" s="20">
        <v>9.8999999999999993E+37</v>
      </c>
      <c r="Z89" s="20">
        <v>109.72</v>
      </c>
      <c r="AA89" s="20">
        <v>45.667000000000002</v>
      </c>
      <c r="AB89" s="20">
        <v>411.64299999999997</v>
      </c>
      <c r="AC89" s="20">
        <v>81.870999999999995</v>
      </c>
      <c r="AD89" s="20">
        <v>684.67100000000005</v>
      </c>
      <c r="AE89" s="20">
        <v>9.8999999999999993E+37</v>
      </c>
      <c r="AF89" s="20">
        <v>9.8999999999999993E+37</v>
      </c>
      <c r="AG89" s="20">
        <v>436.56700000000001</v>
      </c>
      <c r="AH89" s="50">
        <f>IFERROR(AVERAGE(INDEX(AL:AL,IFERROR(MATCH($B89-Annex!$B$4/60,$B:$B),2)):AL89),IF(Data!$B$2="",0,"-"))</f>
        <v>2.9843414128043713</v>
      </c>
      <c r="AI89" s="50">
        <f>IFERROR(AVERAGE(INDEX(AM:AM,IFERROR(MATCH($B89-Annex!$B$4/60,$B:$B),2)):AM89),IF(Data!$B$2="",0,"-"))</f>
        <v>-21.744837082359691</v>
      </c>
      <c r="AJ89" s="50">
        <f>IFERROR(AVERAGE(INDEX(AN:AN,IFERROR(MATCH($B89-Annex!$B$4/60,$B:$B),2)):AN89),IF(Data!$B$2="",0,"-"))</f>
        <v>1.177600345955746</v>
      </c>
      <c r="AK89" s="50">
        <f>IFERROR(AVERAGE(INDEX(AO:AO,IFERROR(MATCH($B89-Annex!$B$4/60,$B:$B),2)):AO89),IF(Data!$B$2="",0,"-"))</f>
        <v>-43.249193096071835</v>
      </c>
      <c r="AL89" s="50">
        <f>IFERROR((5.670373*10^-8*(AP89+273.15)^4+((Annex!$B$5+Annex!$B$6)*(AP89-L89)+Annex!$B$7*(AP89-INDEX(AP:AP,IFERROR(MATCH($B89-Annex!$B$9/60,$B:$B),2)))/(60*($B89-INDEX($B:$B,IFERROR(MATCH($B89-Annex!$B$9/60,$B:$B),2)))))/Annex!$B$8)/1000,IF(Data!$B$2="",0,"-"))</f>
        <v>3.5403905026866869</v>
      </c>
      <c r="AM89" s="50">
        <f>IFERROR((5.670373*10^-8*(AQ89+273.15)^4+((Annex!$B$5+Annex!$B$6)*(AQ89-O89)+Annex!$B$7*(AQ89-INDEX(AQ:AQ,IFERROR(MATCH($B89-Annex!$B$9/60,$B:$B),2)))/(60*($B89-INDEX($B:$B,IFERROR(MATCH($B89-Annex!$B$9/60,$B:$B),2)))))/Annex!$B$8)/1000,IF(Data!$B$2="",0,"-"))</f>
        <v>75.791085848973282</v>
      </c>
      <c r="AN89" s="50">
        <f>IFERROR((5.670373*10^-8*(AR89+273.15)^4+((Annex!$B$5+Annex!$B$6)*(AR89-R89)+Annex!$B$7*(AR89-INDEX(AR:AR,IFERROR(MATCH($B89-Annex!$B$9/60,$B:$B),2)))/(60*($B89-INDEX($B:$B,IFERROR(MATCH($B89-Annex!$B$9/60,$B:$B),2)))))/Annex!$B$8)/1000,IF(Data!$B$2="",0,"-"))</f>
        <v>1.0656102730434855</v>
      </c>
      <c r="AO89" s="50">
        <f>IFERROR((5.670373*10^-8*(AS89+273.15)^4+((Annex!$B$5+Annex!$B$6)*(AS89-U89)+Annex!$B$7*(AS89-INDEX(AS:AS,IFERROR(MATCH($B89-Annex!$B$9/60,$B:$B),2)))/(60*($B89-INDEX($B:$B,IFERROR(MATCH($B89-Annex!$B$9/60,$B:$B),2)))))/Annex!$B$8)/1000,IF(Data!$B$2="",0,"-"))</f>
        <v>-193.84678258451476</v>
      </c>
      <c r="AP89" s="20">
        <v>90.462999999999994</v>
      </c>
      <c r="AQ89" s="20">
        <v>135.834</v>
      </c>
      <c r="AR89" s="20">
        <v>49.793999999999997</v>
      </c>
      <c r="AS89" s="20">
        <v>-81.238</v>
      </c>
      <c r="AT89" s="20">
        <v>19.847000000000001</v>
      </c>
      <c r="AU89" s="20">
        <v>21.478999999999999</v>
      </c>
      <c r="AV89" s="20">
        <v>20.928999999999998</v>
      </c>
      <c r="AW89" s="50">
        <f>IFERROR(AVERAGE(INDEX(BC:BC,IFERROR(MATCH($B89-Annex!$B$4/60,$B:$B),2)):BC89),IF(Data!$B$2="",0,"-"))</f>
        <v>11.720901233247318</v>
      </c>
      <c r="AX89" s="50">
        <f>IFERROR(AVERAGE(INDEX(BD:BD,IFERROR(MATCH($B89-Annex!$B$4/60,$B:$B),2)):BD89),IF(Data!$B$2="",0,"-"))</f>
        <v>-21.530547472644848</v>
      </c>
      <c r="AY89" s="50">
        <f>IFERROR(AVERAGE(INDEX(BE:BE,IFERROR(MATCH($B89-Annex!$B$4/60,$B:$B),2)):BE89),IF(Data!$B$2="",0,"-"))</f>
        <v>3.6716761874512431</v>
      </c>
      <c r="AZ89" s="50">
        <f>IFERROR(AVERAGE(INDEX(BF:BF,IFERROR(MATCH($B89-Annex!$B$4/60,$B:$B),2)):BF89),IF(Data!$B$2="",0,"-"))</f>
        <v>6.9276273394962162</v>
      </c>
      <c r="BA89" s="50">
        <f>IFERROR(AVERAGE(INDEX(BG:BG,IFERROR(MATCH($B89-Annex!$B$4/60,$B:$B),2)):BG89),IF(Data!$B$2="",0,"-"))</f>
        <v>1.859818860729916</v>
      </c>
      <c r="BB89" s="50">
        <f>IFERROR(AVERAGE(INDEX(BH:BH,IFERROR(MATCH($B89-Annex!$B$4/60,$B:$B),2)):BH89),IF(Data!$B$2="",0,"-"))</f>
        <v>1.835270378194813</v>
      </c>
      <c r="BC89" s="50">
        <f>IFERROR((5.670373*10^-8*(BI89+273.15)^4+((Annex!$B$5+Annex!$B$6)*(BI89-L89)+Annex!$B$7*(BI89-INDEX(BI:BI,IFERROR(MATCH($B89-Annex!$B$9/60,$B:$B),2)))/(60*($B89-INDEX($B:$B,IFERROR(MATCH($B89-Annex!$B$9/60,$B:$B),2)))))/Annex!$B$8)/1000,IF(Data!$B$2="",0,"-"))</f>
        <v>15.380618785537635</v>
      </c>
      <c r="BD89" s="50">
        <f>IFERROR((5.670373*10^-8*(BJ89+273.15)^4+((Annex!$B$5+Annex!$B$6)*(BJ89-O89)+Annex!$B$7*(BJ89-INDEX(BJ:BJ,IFERROR(MATCH($B89-Annex!$B$9/60,$B:$B),2)))/(60*($B89-INDEX($B:$B,IFERROR(MATCH($B89-Annex!$B$9/60,$B:$B),2)))))/Annex!$B$8)/1000,IF(Data!$B$2="",0,"-"))</f>
        <v>-19.702639735441515</v>
      </c>
      <c r="BE89" s="50">
        <f>IFERROR((5.670373*10^-8*(BK89+273.15)^4+((Annex!$B$5+Annex!$B$6)*(BK89-R89)+Annex!$B$7*(BK89-INDEX(BK:BK,IFERROR(MATCH($B89-Annex!$B$9/60,$B:$B),2)))/(60*($B89-INDEX($B:$B,IFERROR(MATCH($B89-Annex!$B$9/60,$B:$B),2)))))/Annex!$B$8)/1000,IF(Data!$B$2="",0,"-"))</f>
        <v>3.9023655125891761</v>
      </c>
      <c r="BF89" s="50">
        <f>IFERROR((5.670373*10^-8*(BL89+273.15)^4+((Annex!$B$5+Annex!$B$6)*(BL89-U89)+Annex!$B$7*(BL89-INDEX(BL:BL,IFERROR(MATCH($B89-Annex!$B$9/60,$B:$B),2)))/(60*($B89-INDEX($B:$B,IFERROR(MATCH($B89-Annex!$B$9/60,$B:$B),2)))))/Annex!$B$8)/1000,IF(Data!$B$2="",0,"-"))</f>
        <v>-108.02683990100564</v>
      </c>
      <c r="BG89" s="50">
        <f>IFERROR((5.670373*10^-8*(BM89+273.15)^4+((Annex!$B$5+Annex!$B$6)*(BM89-X89)+Annex!$B$7*(BM89-INDEX(BM:BM,IFERROR(MATCH($B89-Annex!$B$9/60,$B:$B),2)))/(60*($B89-INDEX($B:$B,IFERROR(MATCH($B89-Annex!$B$9/60,$B:$B),2)))))/Annex!$B$8)/1000,IF(Data!$B$2="",0,"-"))</f>
        <v>2.0433425190132528</v>
      </c>
      <c r="BH89" s="50">
        <f>IFERROR((5.670373*10^-8*(BN89+273.15)^4+((Annex!$B$5+Annex!$B$6)*(BN89-AA89)+Annex!$B$7*(BN89-INDEX(BN:BN,IFERROR(MATCH($B89-Annex!$B$9/60,$B:$B),2)))/(60*($B89-INDEX($B:$B,IFERROR(MATCH($B89-Annex!$B$9/60,$B:$B),2)))))/Annex!$B$8)/1000,IF(Data!$B$2="",0,"-"))</f>
        <v>2.0351612866005926</v>
      </c>
      <c r="BI89" s="20">
        <v>216.46600000000001</v>
      </c>
      <c r="BJ89" s="20">
        <v>104.55</v>
      </c>
      <c r="BK89" s="20">
        <v>87.361000000000004</v>
      </c>
      <c r="BL89" s="20">
        <v>128.80500000000001</v>
      </c>
      <c r="BM89" s="20">
        <v>47.765999999999998</v>
      </c>
      <c r="BN89" s="20">
        <v>49.588000000000001</v>
      </c>
    </row>
    <row r="90" spans="1:66" x14ac:dyDescent="0.3">
      <c r="A90" s="5">
        <v>89</v>
      </c>
      <c r="B90" s="19">
        <v>7.4428333388641477</v>
      </c>
      <c r="C90" s="20">
        <v>163.473735</v>
      </c>
      <c r="D90" s="20">
        <v>163.80405300000001</v>
      </c>
      <c r="E90" s="20">
        <v>213.50939600000001</v>
      </c>
      <c r="F90" s="49">
        <f>IFERROR(SUM(C90:E90),IF(Data!$B$2="",0,"-"))</f>
        <v>540.78718400000002</v>
      </c>
      <c r="G90" s="50">
        <f>IFERROR(F90-Annex!$B$10,IF(Data!$B$2="",0,"-"))</f>
        <v>114.17918400000002</v>
      </c>
      <c r="H90" s="50">
        <f>IFERROR(AVERAGE(INDEX(G:G,IFERROR(MATCH($B90-Annex!$B$12/60,$B:$B),2)):G90),IF(Data!$B$2="",0,"-"))</f>
        <v>114.79300490000003</v>
      </c>
      <c r="I90" s="50">
        <f>IFERROR(-14000*(G90-INDEX(G:G,IFERROR(MATCH($B90-Annex!$B$11/60,$B:$B),2)))/(60*($B90-INDEX($B:$B,IFERROR(MATCH($B90-Annex!$B$11/60,$B:$B),2)))),IF(Data!$B$2="",0,"-"))</f>
        <v>282.49681500095897</v>
      </c>
      <c r="J90" s="50">
        <f>IFERROR(-14000*(H90-INDEX(H:H,IFERROR(MATCH($B90-Annex!$B$13/60,$B:$B),2)))/(60*($B90-INDEX($B:$B,IFERROR(MATCH($B90-Annex!$B$13/60,$B:$B),2)))),IF(Data!$B$2="",0,"-"))</f>
        <v>204.83903945928193</v>
      </c>
      <c r="K90" s="20">
        <v>2.8836818100000001</v>
      </c>
      <c r="L90" s="20">
        <v>129.11000000000001</v>
      </c>
      <c r="M90" s="20">
        <v>319.22899999999998</v>
      </c>
      <c r="N90" s="20">
        <v>529.30799999999999</v>
      </c>
      <c r="O90" s="20">
        <v>-52.076999999999998</v>
      </c>
      <c r="P90" s="20">
        <v>741.21199999999999</v>
      </c>
      <c r="Q90" s="20">
        <v>434.76600000000002</v>
      </c>
      <c r="R90" s="20">
        <v>85.706000000000003</v>
      </c>
      <c r="S90" s="20">
        <v>9.8999999999999993E+37</v>
      </c>
      <c r="T90" s="20">
        <v>178.41900000000001</v>
      </c>
      <c r="U90" s="20">
        <v>290.14999999999998</v>
      </c>
      <c r="V90" s="20">
        <v>1067.972</v>
      </c>
      <c r="W90" s="20">
        <v>122.91</v>
      </c>
      <c r="X90" s="20">
        <v>42.500999999999998</v>
      </c>
      <c r="Y90" s="20">
        <v>9.8999999999999993E+37</v>
      </c>
      <c r="Z90" s="20">
        <v>112.843</v>
      </c>
      <c r="AA90" s="20">
        <v>47.981000000000002</v>
      </c>
      <c r="AB90" s="20">
        <v>83.484999999999999</v>
      </c>
      <c r="AC90" s="20">
        <v>84.134</v>
      </c>
      <c r="AD90" s="20">
        <v>929.45100000000002</v>
      </c>
      <c r="AE90" s="20">
        <v>9.8999999999999993E+37</v>
      </c>
      <c r="AF90" s="20">
        <v>9.8999999999999993E+37</v>
      </c>
      <c r="AG90" s="20">
        <v>114.96</v>
      </c>
      <c r="AH90" s="50">
        <f>IFERROR(AVERAGE(INDEX(AL:AL,IFERROR(MATCH($B90-Annex!$B$4/60,$B:$B),2)):AL90),IF(Data!$B$2="",0,"-"))</f>
        <v>3.1809070937143411</v>
      </c>
      <c r="AI90" s="50">
        <f>IFERROR(AVERAGE(INDEX(AM:AM,IFERROR(MATCH($B90-Annex!$B$4/60,$B:$B),2)):AM90),IF(Data!$B$2="",0,"-"))</f>
        <v>9.8965000036342072</v>
      </c>
      <c r="AJ90" s="50">
        <f>IFERROR(AVERAGE(INDEX(AN:AN,IFERROR(MATCH($B90-Annex!$B$4/60,$B:$B),2)):AN90),IF(Data!$B$2="",0,"-"))</f>
        <v>1.1895640468208626</v>
      </c>
      <c r="AK90" s="50">
        <f>IFERROR(AVERAGE(INDEX(AO:AO,IFERROR(MATCH($B90-Annex!$B$4/60,$B:$B),2)):AO90),IF(Data!$B$2="",0,"-"))</f>
        <v>-44.44204853072614</v>
      </c>
      <c r="AL90" s="50">
        <f>IFERROR((5.670373*10^-8*(AP90+273.15)^4+((Annex!$B$5+Annex!$B$6)*(AP90-L90)+Annex!$B$7*(AP90-INDEX(AP:AP,IFERROR(MATCH($B90-Annex!$B$9/60,$B:$B),2)))/(60*($B90-INDEX($B:$B,IFERROR(MATCH($B90-Annex!$B$9/60,$B:$B),2)))))/Annex!$B$8)/1000,IF(Data!$B$2="",0,"-"))</f>
        <v>3.7999078992067479</v>
      </c>
      <c r="AM90" s="50">
        <f>IFERROR((5.670373*10^-8*(AQ90+273.15)^4+((Annex!$B$5+Annex!$B$6)*(AQ90-O90)+Annex!$B$7*(AQ90-INDEX(AQ:AQ,IFERROR(MATCH($B90-Annex!$B$9/60,$B:$B),2)))/(60*($B90-INDEX($B:$B,IFERROR(MATCH($B90-Annex!$B$9/60,$B:$B),2)))))/Annex!$B$8)/1000,IF(Data!$B$2="",0,"-"))</f>
        <v>92.379416864339049</v>
      </c>
      <c r="AN90" s="50">
        <f>IFERROR((5.670373*10^-8*(AR90+273.15)^4+((Annex!$B$5+Annex!$B$6)*(AR90-R90)+Annex!$B$7*(AR90-INDEX(AR:AR,IFERROR(MATCH($B90-Annex!$B$9/60,$B:$B),2)))/(60*($B90-INDEX($B:$B,IFERROR(MATCH($B90-Annex!$B$9/60,$B:$B),2)))))/Annex!$B$8)/1000,IF(Data!$B$2="",0,"-"))</f>
        <v>1.1242761596962552</v>
      </c>
      <c r="AO90" s="50">
        <f>IFERROR((5.670373*10^-8*(AS90+273.15)^4+((Annex!$B$5+Annex!$B$6)*(AS90-U90)+Annex!$B$7*(AS90-INDEX(AS:AS,IFERROR(MATCH($B90-Annex!$B$9/60,$B:$B),2)))/(60*($B90-INDEX($B:$B,IFERROR(MATCH($B90-Annex!$B$9/60,$B:$B),2)))))/Annex!$B$8)/1000,IF(Data!$B$2="",0,"-"))</f>
        <v>-75.097738397174481</v>
      </c>
      <c r="AP90" s="20">
        <v>94.052000000000007</v>
      </c>
      <c r="AQ90" s="20">
        <v>242.42099999999999</v>
      </c>
      <c r="AR90" s="20">
        <v>51.023000000000003</v>
      </c>
      <c r="AS90" s="20">
        <v>-142.94</v>
      </c>
      <c r="AT90" s="20">
        <v>20.085000000000001</v>
      </c>
      <c r="AU90" s="20">
        <v>21.523</v>
      </c>
      <c r="AV90" s="20">
        <v>20.99</v>
      </c>
      <c r="AW90" s="50">
        <f>IFERROR(AVERAGE(INDEX(BC:BC,IFERROR(MATCH($B90-Annex!$B$4/60,$B:$B),2)):BC90),IF(Data!$B$2="",0,"-"))</f>
        <v>12.677167417940767</v>
      </c>
      <c r="AX90" s="50">
        <f>IFERROR(AVERAGE(INDEX(BD:BD,IFERROR(MATCH($B90-Annex!$B$4/60,$B:$B),2)):BD90),IF(Data!$B$2="",0,"-"))</f>
        <v>-9.8657942442922018</v>
      </c>
      <c r="AY90" s="50">
        <f>IFERROR(AVERAGE(INDEX(BE:BE,IFERROR(MATCH($B90-Annex!$B$4/60,$B:$B),2)):BE90),IF(Data!$B$2="",0,"-"))</f>
        <v>3.7870459066406577</v>
      </c>
      <c r="AZ90" s="50">
        <f>IFERROR(AVERAGE(INDEX(BF:BF,IFERROR(MATCH($B90-Annex!$B$4/60,$B:$B),2)):BF90),IF(Data!$B$2="",0,"-"))</f>
        <v>-13.466236702235152</v>
      </c>
      <c r="BA90" s="50">
        <f>IFERROR(AVERAGE(INDEX(BG:BG,IFERROR(MATCH($B90-Annex!$B$4/60,$B:$B),2)):BG90),IF(Data!$B$2="",0,"-"))</f>
        <v>1.9203877712910395</v>
      </c>
      <c r="BB90" s="50">
        <f>IFERROR(AVERAGE(INDEX(BH:BH,IFERROR(MATCH($B90-Annex!$B$4/60,$B:$B),2)):BH90),IF(Data!$B$2="",0,"-"))</f>
        <v>1.8924653973868106</v>
      </c>
      <c r="BC90" s="50">
        <f>IFERROR((5.670373*10^-8*(BI90+273.15)^4+((Annex!$B$5+Annex!$B$6)*(BI90-L90)+Annex!$B$7*(BI90-INDEX(BI:BI,IFERROR(MATCH($B90-Annex!$B$9/60,$B:$B),2)))/(60*($B90-INDEX($B:$B,IFERROR(MATCH($B90-Annex!$B$9/60,$B:$B),2)))))/Annex!$B$8)/1000,IF(Data!$B$2="",0,"-"))</f>
        <v>16.176022311133273</v>
      </c>
      <c r="BD90" s="50">
        <f>IFERROR((5.670373*10^-8*(BJ90+273.15)^4+((Annex!$B$5+Annex!$B$6)*(BJ90-O90)+Annex!$B$7*(BJ90-INDEX(BJ:BJ,IFERROR(MATCH($B90-Annex!$B$9/60,$B:$B),2)))/(60*($B90-INDEX($B:$B,IFERROR(MATCH($B90-Annex!$B$9/60,$B:$B),2)))))/Annex!$B$8)/1000,IF(Data!$B$2="",0,"-"))</f>
        <v>46.274523560848039</v>
      </c>
      <c r="BE90" s="50">
        <f>IFERROR((5.670373*10^-8*(BK90+273.15)^4+((Annex!$B$5+Annex!$B$6)*(BK90-R90)+Annex!$B$7*(BK90-INDEX(BK:BK,IFERROR(MATCH($B90-Annex!$B$9/60,$B:$B),2)))/(60*($B90-INDEX($B:$B,IFERROR(MATCH($B90-Annex!$B$9/60,$B:$B),2)))))/Annex!$B$8)/1000,IF(Data!$B$2="",0,"-"))</f>
        <v>4.0847723033471146</v>
      </c>
      <c r="BF90" s="50">
        <f>IFERROR((5.670373*10^-8*(BL90+273.15)^4+((Annex!$B$5+Annex!$B$6)*(BL90-U90)+Annex!$B$7*(BL90-INDEX(BL:BL,IFERROR(MATCH($B90-Annex!$B$9/60,$B:$B),2)))/(60*($B90-INDEX($B:$B,IFERROR(MATCH($B90-Annex!$B$9/60,$B:$B),2)))))/Annex!$B$8)/1000,IF(Data!$B$2="",0,"-"))</f>
        <v>-36.698302815836563</v>
      </c>
      <c r="BG90" s="50">
        <f>IFERROR((5.670373*10^-8*(BM90+273.15)^4+((Annex!$B$5+Annex!$B$6)*(BM90-X90)+Annex!$B$7*(BM90-INDEX(BM:BM,IFERROR(MATCH($B90-Annex!$B$9/60,$B:$B),2)))/(60*($B90-INDEX($B:$B,IFERROR(MATCH($B90-Annex!$B$9/60,$B:$B),2)))))/Annex!$B$8)/1000,IF(Data!$B$2="",0,"-"))</f>
        <v>2.1224942553485935</v>
      </c>
      <c r="BH90" s="50">
        <f>IFERROR((5.670373*10^-8*(BN90+273.15)^4+((Annex!$B$5+Annex!$B$6)*(BN90-AA90)+Annex!$B$7*(BN90-INDEX(BN:BN,IFERROR(MATCH($B90-Annex!$B$9/60,$B:$B),2)))/(60*($B90-INDEX($B:$B,IFERROR(MATCH($B90-Annex!$B$9/60,$B:$B),2)))))/Annex!$B$8)/1000,IF(Data!$B$2="",0,"-"))</f>
        <v>2.1012898172745658</v>
      </c>
      <c r="BI90" s="20">
        <v>225.91300000000001</v>
      </c>
      <c r="BJ90" s="20">
        <v>129.05799999999999</v>
      </c>
      <c r="BK90" s="20">
        <v>90.367999999999995</v>
      </c>
      <c r="BL90" s="20">
        <v>179.006</v>
      </c>
      <c r="BM90" s="20">
        <v>49.097999999999999</v>
      </c>
      <c r="BN90" s="20">
        <v>51.005000000000003</v>
      </c>
    </row>
    <row r="91" spans="1:66" x14ac:dyDescent="0.3">
      <c r="A91" s="5">
        <v>90</v>
      </c>
      <c r="B91" s="19">
        <v>7.5304999994114041</v>
      </c>
      <c r="C91" s="20">
        <v>163.44607600000001</v>
      </c>
      <c r="D91" s="20">
        <v>163.77229199999999</v>
      </c>
      <c r="E91" s="20">
        <v>213.37168600000001</v>
      </c>
      <c r="F91" s="49">
        <f>IFERROR(SUM(C91:E91),IF(Data!$B$2="",0,"-"))</f>
        <v>540.59005400000001</v>
      </c>
      <c r="G91" s="50">
        <f>IFERROR(F91-Annex!$B$10,IF(Data!$B$2="",0,"-"))</f>
        <v>113.98205400000001</v>
      </c>
      <c r="H91" s="50">
        <f>IFERROR(AVERAGE(INDEX(G:G,IFERROR(MATCH($B91-Annex!$B$12/60,$B:$B),2)):G91),IF(Data!$B$2="",0,"-"))</f>
        <v>114.66913000000002</v>
      </c>
      <c r="I91" s="50">
        <f>IFERROR(-14000*(G91-INDEX(G:G,IFERROR(MATCH($B91-Annex!$B$11/60,$B:$B),2)))/(60*($B91-INDEX($B:$B,IFERROR(MATCH($B91-Annex!$B$11/60,$B:$B),2)))),IF(Data!$B$2="",0,"-"))</f>
        <v>314.71343446993478</v>
      </c>
      <c r="J91" s="50">
        <f>IFERROR(-14000*(H91-INDEX(H:H,IFERROR(MATCH($B91-Annex!$B$13/60,$B:$B),2)))/(60*($B91-INDEX($B:$B,IFERROR(MATCH($B91-Annex!$B$13/60,$B:$B),2)))),IF(Data!$B$2="",0,"-"))</f>
        <v>226.58971289088939</v>
      </c>
      <c r="K91" s="20">
        <v>3.0485818600000001</v>
      </c>
      <c r="L91" s="20">
        <v>130.012</v>
      </c>
      <c r="M91" s="20">
        <v>9.8999999999999993E+37</v>
      </c>
      <c r="N91" s="20">
        <v>533.87099999999998</v>
      </c>
      <c r="O91" s="20">
        <v>62.896000000000001</v>
      </c>
      <c r="P91" s="20">
        <v>4.4790000000000001</v>
      </c>
      <c r="Q91" s="20">
        <v>445.08699999999999</v>
      </c>
      <c r="R91" s="20">
        <v>86.897999999999996</v>
      </c>
      <c r="S91" s="20">
        <v>9.8999999999999993E+37</v>
      </c>
      <c r="T91" s="20">
        <v>188.46199999999999</v>
      </c>
      <c r="U91" s="20">
        <v>211.255</v>
      </c>
      <c r="V91" s="20">
        <v>851.36599999999999</v>
      </c>
      <c r="W91" s="20">
        <v>127.23099999999999</v>
      </c>
      <c r="X91" s="20">
        <v>43.914999999999999</v>
      </c>
      <c r="Y91" s="20">
        <v>9.8999999999999993E+37</v>
      </c>
      <c r="Z91" s="20">
        <v>116.636</v>
      </c>
      <c r="AA91" s="20">
        <v>48.505000000000003</v>
      </c>
      <c r="AB91" s="20">
        <v>748.89800000000002</v>
      </c>
      <c r="AC91" s="20">
        <v>86.795000000000002</v>
      </c>
      <c r="AD91" s="20">
        <v>161.167</v>
      </c>
      <c r="AE91" s="20">
        <v>9.8999999999999993E+37</v>
      </c>
      <c r="AF91" s="20">
        <v>9.8999999999999993E+37</v>
      </c>
      <c r="AG91" s="20">
        <v>513.58699999999999</v>
      </c>
      <c r="AH91" s="50">
        <f>IFERROR(AVERAGE(INDEX(AL:AL,IFERROR(MATCH($B91-Annex!$B$4/60,$B:$B),2)):AL91),IF(Data!$B$2="",0,"-"))</f>
        <v>3.3767095621300602</v>
      </c>
      <c r="AI91" s="50">
        <f>IFERROR(AVERAGE(INDEX(AM:AM,IFERROR(MATCH($B91-Annex!$B$4/60,$B:$B),2)):AM91),IF(Data!$B$2="",0,"-"))</f>
        <v>39.197838795318049</v>
      </c>
      <c r="AJ91" s="50">
        <f>IFERROR(AVERAGE(INDEX(AN:AN,IFERROR(MATCH($B91-Annex!$B$4/60,$B:$B),2)):AN91),IF(Data!$B$2="",0,"-"))</f>
        <v>1.1970487233170652</v>
      </c>
      <c r="AK91" s="50">
        <f>IFERROR(AVERAGE(INDEX(AO:AO,IFERROR(MATCH($B91-Annex!$B$4/60,$B:$B),2)):AO91),IF(Data!$B$2="",0,"-"))</f>
        <v>-34.759408962774479</v>
      </c>
      <c r="AL91" s="50">
        <f>IFERROR((5.670373*10^-8*(AP91+273.15)^4+((Annex!$B$5+Annex!$B$6)*(AP91-L91)+Annex!$B$7*(AP91-INDEX(AP:AP,IFERROR(MATCH($B91-Annex!$B$9/60,$B:$B),2)))/(60*($B91-INDEX($B:$B,IFERROR(MATCH($B91-Annex!$B$9/60,$B:$B),2)))))/Annex!$B$8)/1000,IF(Data!$B$2="",0,"-"))</f>
        <v>3.9176687325758524</v>
      </c>
      <c r="AM91" s="50">
        <f>IFERROR((5.670373*10^-8*(AQ91+273.15)^4+((Annex!$B$5+Annex!$B$6)*(AQ91-O91)+Annex!$B$7*(AQ91-INDEX(AQ:AQ,IFERROR(MATCH($B91-Annex!$B$9/60,$B:$B),2)))/(60*($B91-INDEX($B:$B,IFERROR(MATCH($B91-Annex!$B$9/60,$B:$B),2)))))/Annex!$B$8)/1000,IF(Data!$B$2="",0,"-"))</f>
        <v>122.07808248226364</v>
      </c>
      <c r="AN91" s="50">
        <f>IFERROR((5.670373*10^-8*(AR91+273.15)^4+((Annex!$B$5+Annex!$B$6)*(AR91-R91)+Annex!$B$7*(AR91-INDEX(AR:AR,IFERROR(MATCH($B91-Annex!$B$9/60,$B:$B),2)))/(60*($B91-INDEX($B:$B,IFERROR(MATCH($B91-Annex!$B$9/60,$B:$B),2)))))/Annex!$B$8)/1000,IF(Data!$B$2="",0,"-"))</f>
        <v>1.1374124100906569</v>
      </c>
      <c r="AO91" s="50">
        <f>IFERROR((5.670373*10^-8*(AS91+273.15)^4+((Annex!$B$5+Annex!$B$6)*(AS91-U91)+Annex!$B$7*(AS91-INDEX(AS:AS,IFERROR(MATCH($B91-Annex!$B$9/60,$B:$B),2)))/(60*($B91-INDEX($B:$B,IFERROR(MATCH($B91-Annex!$B$9/60,$B:$B),2)))))/Annex!$B$8)/1000,IF(Data!$B$2="",0,"-"))</f>
        <v>75.46641794830866</v>
      </c>
      <c r="AP91" s="20">
        <v>97.626000000000005</v>
      </c>
      <c r="AQ91" s="20">
        <v>350.327</v>
      </c>
      <c r="AR91" s="20">
        <v>52.354999999999997</v>
      </c>
      <c r="AS91" s="20">
        <v>74.489000000000004</v>
      </c>
      <c r="AT91" s="20">
        <v>20.006</v>
      </c>
      <c r="AU91" s="20">
        <v>21.478999999999999</v>
      </c>
      <c r="AV91" s="20">
        <v>20.928999999999998</v>
      </c>
      <c r="AW91" s="50">
        <f>IFERROR(AVERAGE(INDEX(BC:BC,IFERROR(MATCH($B91-Annex!$B$4/60,$B:$B),2)):BC91),IF(Data!$B$2="",0,"-"))</f>
        <v>13.423515332288536</v>
      </c>
      <c r="AX91" s="50">
        <f>IFERROR(AVERAGE(INDEX(BD:BD,IFERROR(MATCH($B91-Annex!$B$4/60,$B:$B),2)):BD91),IF(Data!$B$2="",0,"-"))</f>
        <v>-9.8071380019141348</v>
      </c>
      <c r="AY91" s="50">
        <f>IFERROR(AVERAGE(INDEX(BE:BE,IFERROR(MATCH($B91-Annex!$B$4/60,$B:$B),2)):BE91),IF(Data!$B$2="",0,"-"))</f>
        <v>3.9027084476546818</v>
      </c>
      <c r="AZ91" s="50">
        <f>IFERROR(AVERAGE(INDEX(BF:BF,IFERROR(MATCH($B91-Annex!$B$4/60,$B:$B),2)):BF91),IF(Data!$B$2="",0,"-"))</f>
        <v>-3.1443332514704929</v>
      </c>
      <c r="BA91" s="50">
        <f>IFERROR(AVERAGE(INDEX(BG:BG,IFERROR(MATCH($B91-Annex!$B$4/60,$B:$B),2)):BG91),IF(Data!$B$2="",0,"-"))</f>
        <v>1.9805807912044062</v>
      </c>
      <c r="BB91" s="50">
        <f>IFERROR(AVERAGE(INDEX(BH:BH,IFERROR(MATCH($B91-Annex!$B$4/60,$B:$B),2)):BH91),IF(Data!$B$2="",0,"-"))</f>
        <v>1.9514489755209914</v>
      </c>
      <c r="BC91" s="50">
        <f>IFERROR((5.670373*10^-8*(BI91+273.15)^4+((Annex!$B$5+Annex!$B$6)*(BI91-L91)+Annex!$B$7*(BI91-INDEX(BI:BI,IFERROR(MATCH($B91-Annex!$B$9/60,$B:$B),2)))/(60*($B91-INDEX($B:$B,IFERROR(MATCH($B91-Annex!$B$9/60,$B:$B),2)))))/Annex!$B$8)/1000,IF(Data!$B$2="",0,"-"))</f>
        <v>15.234155435663604</v>
      </c>
      <c r="BD91" s="50">
        <f>IFERROR((5.670373*10^-8*(BJ91+273.15)^4+((Annex!$B$5+Annex!$B$6)*(BJ91-O91)+Annex!$B$7*(BJ91-INDEX(BJ:BJ,IFERROR(MATCH($B91-Annex!$B$9/60,$B:$B),2)))/(60*($B91-INDEX($B:$B,IFERROR(MATCH($B91-Annex!$B$9/60,$B:$B),2)))))/Annex!$B$8)/1000,IF(Data!$B$2="",0,"-"))</f>
        <v>45.670743849687611</v>
      </c>
      <c r="BE91" s="50">
        <f>IFERROR((5.670373*10^-8*(BK91+273.15)^4+((Annex!$B$5+Annex!$B$6)*(BK91-R91)+Annex!$B$7*(BK91-INDEX(BK:BK,IFERROR(MATCH($B91-Annex!$B$9/60,$B:$B),2)))/(60*($B91-INDEX($B:$B,IFERROR(MATCH($B91-Annex!$B$9/60,$B:$B),2)))))/Annex!$B$8)/1000,IF(Data!$B$2="",0,"-"))</f>
        <v>4.234829645345477</v>
      </c>
      <c r="BF91" s="50">
        <f>IFERROR((5.670373*10^-8*(BL91+273.15)^4+((Annex!$B$5+Annex!$B$6)*(BL91-U91)+Annex!$B$7*(BL91-INDEX(BL:BL,IFERROR(MATCH($B91-Annex!$B$9/60,$B:$B),2)))/(60*($B91-INDEX($B:$B,IFERROR(MATCH($B91-Annex!$B$9/60,$B:$B),2)))))/Annex!$B$8)/1000,IF(Data!$B$2="",0,"-"))</f>
        <v>119.53130480552649</v>
      </c>
      <c r="BG91" s="50">
        <f>IFERROR((5.670373*10^-8*(BM91+273.15)^4+((Annex!$B$5+Annex!$B$6)*(BM91-X91)+Annex!$B$7*(BM91-INDEX(BM:BM,IFERROR(MATCH($B91-Annex!$B$9/60,$B:$B),2)))/(60*($B91-INDEX($B:$B,IFERROR(MATCH($B91-Annex!$B$9/60,$B:$B),2)))))/Annex!$B$8)/1000,IF(Data!$B$2="",0,"-"))</f>
        <v>2.1432086596889954</v>
      </c>
      <c r="BH91" s="50">
        <f>IFERROR((5.670373*10^-8*(BN91+273.15)^4+((Annex!$B$5+Annex!$B$6)*(BN91-AA91)+Annex!$B$7*(BN91-INDEX(BN:BN,IFERROR(MATCH($B91-Annex!$B$9/60,$B:$B),2)))/(60*($B91-INDEX($B:$B,IFERROR(MATCH($B91-Annex!$B$9/60,$B:$B),2)))))/Annex!$B$8)/1000,IF(Data!$B$2="",0,"-"))</f>
        <v>2.095059781455066</v>
      </c>
      <c r="BI91" s="20">
        <v>234.71299999999999</v>
      </c>
      <c r="BJ91" s="20">
        <v>185.50899999999999</v>
      </c>
      <c r="BK91" s="20">
        <v>93.495999999999995</v>
      </c>
      <c r="BL91" s="20">
        <v>345.61</v>
      </c>
      <c r="BM91" s="20">
        <v>50.515999999999998</v>
      </c>
      <c r="BN91" s="20">
        <v>52.338000000000001</v>
      </c>
    </row>
    <row r="92" spans="1:66" x14ac:dyDescent="0.3">
      <c r="A92" s="5">
        <v>91</v>
      </c>
      <c r="B92" s="19">
        <v>7.6178333326242864</v>
      </c>
      <c r="C92" s="20">
        <v>163.39237399999999</v>
      </c>
      <c r="D92" s="20">
        <v>163.68108599999999</v>
      </c>
      <c r="E92" s="20">
        <v>213.445831</v>
      </c>
      <c r="F92" s="49">
        <f>IFERROR(SUM(C92:E92),IF(Data!$B$2="",0,"-"))</f>
        <v>540.51929099999995</v>
      </c>
      <c r="G92" s="50">
        <f>IFERROR(F92-Annex!$B$10,IF(Data!$B$2="",0,"-"))</f>
        <v>113.91129099999995</v>
      </c>
      <c r="H92" s="50">
        <f>IFERROR(AVERAGE(INDEX(G:G,IFERROR(MATCH($B92-Annex!$B$12/60,$B:$B),2)):G92),IF(Data!$B$2="",0,"-"))</f>
        <v>114.5487674</v>
      </c>
      <c r="I92" s="50">
        <f>IFERROR(-14000*(G92-INDEX(G:G,IFERROR(MATCH($B92-Annex!$B$11/60,$B:$B),2)))/(60*($B92-INDEX($B:$B,IFERROR(MATCH($B92-Annex!$B$11/60,$B:$B),2)))),IF(Data!$B$2="",0,"-"))</f>
        <v>322.1020627057423</v>
      </c>
      <c r="J92" s="50">
        <f>IFERROR(-14000*(H92-INDEX(H:H,IFERROR(MATCH($B92-Annex!$B$13/60,$B:$B),2)))/(60*($B92-INDEX($B:$B,IFERROR(MATCH($B92-Annex!$B$13/60,$B:$B),2)))),IF(Data!$B$2="",0,"-"))</f>
        <v>242.58405652092347</v>
      </c>
      <c r="K92" s="20">
        <v>3.1722568999999998</v>
      </c>
      <c r="L92" s="20">
        <v>147.46299999999999</v>
      </c>
      <c r="M92" s="20">
        <v>9.8999999999999993E+37</v>
      </c>
      <c r="N92" s="20">
        <v>537.82600000000002</v>
      </c>
      <c r="O92" s="20">
        <v>177.077</v>
      </c>
      <c r="P92" s="20">
        <v>-74.52</v>
      </c>
      <c r="Q92" s="20">
        <v>451.69400000000002</v>
      </c>
      <c r="R92" s="20">
        <v>87.429000000000002</v>
      </c>
      <c r="S92" s="20">
        <v>9.8999999999999993E+37</v>
      </c>
      <c r="T92" s="20">
        <v>194.02699999999999</v>
      </c>
      <c r="U92" s="20">
        <v>273.19499999999999</v>
      </c>
      <c r="V92" s="20">
        <v>803.54899999999998</v>
      </c>
      <c r="W92" s="20">
        <v>130.221</v>
      </c>
      <c r="X92" s="20">
        <v>44.713000000000001</v>
      </c>
      <c r="Y92" s="20">
        <v>9.8999999999999993E+37</v>
      </c>
      <c r="Z92" s="20">
        <v>120.80200000000001</v>
      </c>
      <c r="AA92" s="20">
        <v>49.451000000000001</v>
      </c>
      <c r="AB92" s="20">
        <v>746.48199999999997</v>
      </c>
      <c r="AC92" s="20">
        <v>89.64</v>
      </c>
      <c r="AD92" s="20">
        <v>-5.6840000000000002</v>
      </c>
      <c r="AE92" s="20">
        <v>9.8999999999999993E+37</v>
      </c>
      <c r="AF92" s="20">
        <v>9.8999999999999993E+37</v>
      </c>
      <c r="AG92" s="20">
        <v>687.39400000000001</v>
      </c>
      <c r="AH92" s="50">
        <f>IFERROR(AVERAGE(INDEX(AL:AL,IFERROR(MATCH($B92-Annex!$B$4/60,$B:$B),2)):AL92),IF(Data!$B$2="",0,"-"))</f>
        <v>3.4955503312630145</v>
      </c>
      <c r="AI92" s="50">
        <f>IFERROR(AVERAGE(INDEX(AM:AM,IFERROR(MATCH($B92-Annex!$B$4/60,$B:$B),2)):AM92),IF(Data!$B$2="",0,"-"))</f>
        <v>24.128651985723657</v>
      </c>
      <c r="AJ92" s="50">
        <f>IFERROR(AVERAGE(INDEX(AN:AN,IFERROR(MATCH($B92-Annex!$B$4/60,$B:$B),2)):AN92),IF(Data!$B$2="",0,"-"))</f>
        <v>1.1911804288724532</v>
      </c>
      <c r="AK92" s="50">
        <f>IFERROR(AVERAGE(INDEX(AO:AO,IFERROR(MATCH($B92-Annex!$B$4/60,$B:$B),2)):AO92),IF(Data!$B$2="",0,"-"))</f>
        <v>-20.372369305570714</v>
      </c>
      <c r="AL92" s="50">
        <f>IFERROR((5.670373*10^-8*(AP92+273.15)^4+((Annex!$B$5+Annex!$B$6)*(AP92-L92)+Annex!$B$7*(AP92-INDEX(AP:AP,IFERROR(MATCH($B92-Annex!$B$9/60,$B:$B),2)))/(60*($B92-INDEX($B:$B,IFERROR(MATCH($B92-Annex!$B$9/60,$B:$B),2)))))/Annex!$B$8)/1000,IF(Data!$B$2="",0,"-"))</f>
        <v>3.7514106268415066</v>
      </c>
      <c r="AM92" s="50">
        <f>IFERROR((5.670373*10^-8*(AQ92+273.15)^4+((Annex!$B$5+Annex!$B$6)*(AQ92-O92)+Annex!$B$7*(AQ92-INDEX(AQ:AQ,IFERROR(MATCH($B92-Annex!$B$9/60,$B:$B),2)))/(60*($B92-INDEX($B:$B,IFERROR(MATCH($B92-Annex!$B$9/60,$B:$B),2)))))/Annex!$B$8)/1000,IF(Data!$B$2="",0,"-"))</f>
        <v>-51.510815544257071</v>
      </c>
      <c r="AN92" s="50">
        <f>IFERROR((5.670373*10^-8*(AR92+273.15)^4+((Annex!$B$5+Annex!$B$6)*(AR92-R92)+Annex!$B$7*(AR92-INDEX(AR:AR,IFERROR(MATCH($B92-Annex!$B$9/60,$B:$B),2)))/(60*($B92-INDEX($B:$B,IFERROR(MATCH($B92-Annex!$B$9/60,$B:$B),2)))))/Annex!$B$8)/1000,IF(Data!$B$2="",0,"-"))</f>
        <v>1.233643950421901</v>
      </c>
      <c r="AO92" s="50">
        <f>IFERROR((5.670373*10^-8*(AS92+273.15)^4+((Annex!$B$5+Annex!$B$6)*(AS92-U92)+Annex!$B$7*(AS92-INDEX(AS:AS,IFERROR(MATCH($B92-Annex!$B$9/60,$B:$B),2)))/(60*($B92-INDEX($B:$B,IFERROR(MATCH($B92-Annex!$B$9/60,$B:$B),2)))))/Annex!$B$8)/1000,IF(Data!$B$2="",0,"-"))</f>
        <v>111.64398489015501</v>
      </c>
      <c r="AP92" s="20">
        <v>101.396</v>
      </c>
      <c r="AQ92" s="20">
        <v>137.923</v>
      </c>
      <c r="AR92" s="20">
        <v>53.713000000000001</v>
      </c>
      <c r="AS92" s="20">
        <v>86.83</v>
      </c>
      <c r="AT92" s="20">
        <v>20.059999999999999</v>
      </c>
      <c r="AU92" s="20">
        <v>21.515000000000001</v>
      </c>
      <c r="AV92" s="20">
        <v>20.981999999999999</v>
      </c>
      <c r="AW92" s="50">
        <f>IFERROR(AVERAGE(INDEX(BC:BC,IFERROR(MATCH($B92-Annex!$B$4/60,$B:$B),2)):BC92),IF(Data!$B$2="",0,"-"))</f>
        <v>14.01809004268895</v>
      </c>
      <c r="AX92" s="50">
        <f>IFERROR(AVERAGE(INDEX(BD:BD,IFERROR(MATCH($B92-Annex!$B$4/60,$B:$B),2)):BD92),IF(Data!$B$2="",0,"-"))</f>
        <v>10.466048462722124</v>
      </c>
      <c r="AY92" s="50">
        <f>IFERROR(AVERAGE(INDEX(BE:BE,IFERROR(MATCH($B92-Annex!$B$4/60,$B:$B),2)):BE92),IF(Data!$B$2="",0,"-"))</f>
        <v>4.0134050315099632</v>
      </c>
      <c r="AZ92" s="50">
        <f>IFERROR(AVERAGE(INDEX(BF:BF,IFERROR(MATCH($B92-Annex!$B$4/60,$B:$B),2)):BF92),IF(Data!$B$2="",0,"-"))</f>
        <v>15.320096401681145</v>
      </c>
      <c r="BA92" s="50">
        <f>IFERROR(AVERAGE(INDEX(BG:BG,IFERROR(MATCH($B92-Annex!$B$4/60,$B:$B),2)):BG92),IF(Data!$B$2="",0,"-"))</f>
        <v>2.0412920379428745</v>
      </c>
      <c r="BB92" s="50">
        <f>IFERROR(AVERAGE(INDEX(BH:BH,IFERROR(MATCH($B92-Annex!$B$4/60,$B:$B),2)):BH92),IF(Data!$B$2="",0,"-"))</f>
        <v>2.0135896834389699</v>
      </c>
      <c r="BC92" s="50">
        <f>IFERROR((5.670373*10^-8*(BI92+273.15)^4+((Annex!$B$5+Annex!$B$6)*(BI92-L92)+Annex!$B$7*(BI92-INDEX(BI:BI,IFERROR(MATCH($B92-Annex!$B$9/60,$B:$B),2)))/(60*($B92-INDEX($B:$B,IFERROR(MATCH($B92-Annex!$B$9/60,$B:$B),2)))))/Annex!$B$8)/1000,IF(Data!$B$2="",0,"-"))</f>
        <v>14.96402403108468</v>
      </c>
      <c r="BD92" s="50">
        <f>IFERROR((5.670373*10^-8*(BJ92+273.15)^4+((Annex!$B$5+Annex!$B$6)*(BJ92-O92)+Annex!$B$7*(BJ92-INDEX(BJ:BJ,IFERROR(MATCH($B92-Annex!$B$9/60,$B:$B),2)))/(60*($B92-INDEX($B:$B,IFERROR(MATCH($B92-Annex!$B$9/60,$B:$B),2)))))/Annex!$B$8)/1000,IF(Data!$B$2="",0,"-"))</f>
        <v>104.82557542653829</v>
      </c>
      <c r="BE92" s="50">
        <f>IFERROR((5.670373*10^-8*(BK92+273.15)^4+((Annex!$B$5+Annex!$B$6)*(BK92-R92)+Annex!$B$7*(BK92-INDEX(BK:BK,IFERROR(MATCH($B92-Annex!$B$9/60,$B:$B),2)))/(60*($B92-INDEX($B:$B,IFERROR(MATCH($B92-Annex!$B$9/60,$B:$B),2)))))/Annex!$B$8)/1000,IF(Data!$B$2="",0,"-"))</f>
        <v>4.3902069944795237</v>
      </c>
      <c r="BF92" s="50">
        <f>IFERROR((5.670373*10^-8*(BL92+273.15)^4+((Annex!$B$5+Annex!$B$6)*(BL92-U92)+Annex!$B$7*(BL92-INDEX(BL:BL,IFERROR(MATCH($B92-Annex!$B$9/60,$B:$B),2)))/(60*($B92-INDEX($B:$B,IFERROR(MATCH($B92-Annex!$B$9/60,$B:$B),2)))))/Annex!$B$8)/1000,IF(Data!$B$2="",0,"-"))</f>
        <v>87.635508489801069</v>
      </c>
      <c r="BG92" s="50">
        <f>IFERROR((5.670373*10^-8*(BM92+273.15)^4+((Annex!$B$5+Annex!$B$6)*(BM92-X92)+Annex!$B$7*(BM92-INDEX(BM:BM,IFERROR(MATCH($B92-Annex!$B$9/60,$B:$B),2)))/(60*($B92-INDEX($B:$B,IFERROR(MATCH($B92-Annex!$B$9/60,$B:$B),2)))))/Annex!$B$8)/1000,IF(Data!$B$2="",0,"-"))</f>
        <v>2.2095076416740929</v>
      </c>
      <c r="BH92" s="50">
        <f>IFERROR((5.670373*10^-8*(BN92+273.15)^4+((Annex!$B$5+Annex!$B$6)*(BN92-AA92)+Annex!$B$7*(BN92-INDEX(BN:BN,IFERROR(MATCH($B92-Annex!$B$9/60,$B:$B),2)))/(60*($B92-INDEX($B:$B,IFERROR(MATCH($B92-Annex!$B$9/60,$B:$B),2)))))/Annex!$B$8)/1000,IF(Data!$B$2="",0,"-"))</f>
        <v>2.170347715676523</v>
      </c>
      <c r="BI92" s="20">
        <v>243.44499999999999</v>
      </c>
      <c r="BJ92" s="20">
        <v>318.45499999999998</v>
      </c>
      <c r="BK92" s="20">
        <v>96.614999999999995</v>
      </c>
      <c r="BL92" s="20">
        <v>335.85700000000003</v>
      </c>
      <c r="BM92" s="20">
        <v>51.926000000000002</v>
      </c>
      <c r="BN92" s="20">
        <v>53.850999999999999</v>
      </c>
    </row>
    <row r="93" spans="1:66" x14ac:dyDescent="0.3">
      <c r="A93" s="5">
        <v>92</v>
      </c>
      <c r="B93" s="19">
        <v>7.7025000052526593</v>
      </c>
      <c r="C93" s="20">
        <v>163.37040300000001</v>
      </c>
      <c r="D93" s="20">
        <v>163.593129</v>
      </c>
      <c r="E93" s="20">
        <v>213.31708900000001</v>
      </c>
      <c r="F93" s="49">
        <f>IFERROR(SUM(C93:E93),IF(Data!$B$2="",0,"-"))</f>
        <v>540.280621</v>
      </c>
      <c r="G93" s="50">
        <f>IFERROR(F93-Annex!$B$10,IF(Data!$B$2="",0,"-"))</f>
        <v>113.67262099999999</v>
      </c>
      <c r="H93" s="50">
        <f>IFERROR(AVERAGE(INDEX(G:G,IFERROR(MATCH($B93-Annex!$B$12/60,$B:$B),2)):G93),IF(Data!$B$2="",0,"-"))</f>
        <v>114.41772879999999</v>
      </c>
      <c r="I93" s="50">
        <f>IFERROR(-14000*(G93-INDEX(G:G,IFERROR(MATCH($B93-Annex!$B$11/60,$B:$B),2)))/(60*($B93-INDEX($B:$B,IFERROR(MATCH($B93-Annex!$B$11/60,$B:$B),2)))),IF(Data!$B$2="",0,"-"))</f>
        <v>352.6610459818678</v>
      </c>
      <c r="J93" s="50">
        <f>IFERROR(-14000*(H93-INDEX(H:H,IFERROR(MATCH($B93-Annex!$B$13/60,$B:$B),2)))/(60*($B93-INDEX($B:$B,IFERROR(MATCH($B93-Annex!$B$13/60,$B:$B),2)))),IF(Data!$B$2="",0,"-"))</f>
        <v>261.16778018924492</v>
      </c>
      <c r="K93" s="20">
        <v>3.2547069199999998</v>
      </c>
      <c r="L93" s="20">
        <v>157.74199999999999</v>
      </c>
      <c r="M93" s="20">
        <v>9.8999999999999993E+37</v>
      </c>
      <c r="N93" s="20">
        <v>544.55499999999995</v>
      </c>
      <c r="O93" s="20">
        <v>243.208</v>
      </c>
      <c r="P93" s="20">
        <v>1185.0329999999999</v>
      </c>
      <c r="Q93" s="20">
        <v>461.4</v>
      </c>
      <c r="R93" s="20">
        <v>92.081000000000003</v>
      </c>
      <c r="S93" s="20">
        <v>9.8999999999999993E+37</v>
      </c>
      <c r="T93" s="20">
        <v>200.36600000000001</v>
      </c>
      <c r="U93" s="20">
        <v>315.798</v>
      </c>
      <c r="V93" s="20">
        <v>737.92499999999995</v>
      </c>
      <c r="W93" s="20">
        <v>132.95699999999999</v>
      </c>
      <c r="X93" s="20">
        <v>47.271000000000001</v>
      </c>
      <c r="Y93" s="20">
        <v>53.343000000000004</v>
      </c>
      <c r="Z93" s="20">
        <v>123.65600000000001</v>
      </c>
      <c r="AA93" s="20">
        <v>50.146000000000001</v>
      </c>
      <c r="AB93" s="20">
        <v>9.8999999999999993E+37</v>
      </c>
      <c r="AC93" s="20">
        <v>91.772999999999996</v>
      </c>
      <c r="AD93" s="20">
        <v>974.16600000000005</v>
      </c>
      <c r="AE93" s="20">
        <v>9.8999999999999993E+37</v>
      </c>
      <c r="AF93" s="20">
        <v>9.8999999999999993E+37</v>
      </c>
      <c r="AG93" s="20">
        <v>-47.93</v>
      </c>
      <c r="AH93" s="50">
        <f>IFERROR(AVERAGE(INDEX(AL:AL,IFERROR(MATCH($B93-Annex!$B$4/60,$B:$B),2)):AL93),IF(Data!$B$2="",0,"-"))</f>
        <v>3.6079341005911787</v>
      </c>
      <c r="AI93" s="50">
        <f>IFERROR(AVERAGE(INDEX(AM:AM,IFERROR(MATCH($B93-Annex!$B$4/60,$B:$B),2)):AM93),IF(Data!$B$2="",0,"-"))</f>
        <v>2.2974746900467671</v>
      </c>
      <c r="AJ93" s="50">
        <f>IFERROR(AVERAGE(INDEX(AN:AN,IFERROR(MATCH($B93-Annex!$B$4/60,$B:$B),2)):AN93),IF(Data!$B$2="",0,"-"))</f>
        <v>1.1719012531206623</v>
      </c>
      <c r="AK93" s="50">
        <f>IFERROR(AVERAGE(INDEX(AO:AO,IFERROR(MATCH($B93-Annex!$B$4/60,$B:$B),2)):AO93),IF(Data!$B$2="",0,"-"))</f>
        <v>-30.823807253167626</v>
      </c>
      <c r="AL93" s="50">
        <f>IFERROR((5.670373*10^-8*(AP93+273.15)^4+((Annex!$B$5+Annex!$B$6)*(AP93-L93)+Annex!$B$7*(AP93-INDEX(AP:AP,IFERROR(MATCH($B93-Annex!$B$9/60,$B:$B),2)))/(60*($B93-INDEX($B:$B,IFERROR(MATCH($B93-Annex!$B$9/60,$B:$B),2)))))/Annex!$B$8)/1000,IF(Data!$B$2="",0,"-"))</f>
        <v>3.8583497519710805</v>
      </c>
      <c r="AM93" s="50">
        <f>IFERROR((5.670373*10^-8*(AQ93+273.15)^4+((Annex!$B$5+Annex!$B$6)*(AQ93-O93)+Annex!$B$7*(AQ93-INDEX(AQ:AQ,IFERROR(MATCH($B93-Annex!$B$9/60,$B:$B),2)))/(60*($B93-INDEX($B:$B,IFERROR(MATCH($B93-Annex!$B$9/60,$B:$B),2)))))/Annex!$B$8)/1000,IF(Data!$B$2="",0,"-"))</f>
        <v>-159.00031492530411</v>
      </c>
      <c r="AN93" s="50">
        <f>IFERROR((5.670373*10^-8*(AR93+273.15)^4+((Annex!$B$5+Annex!$B$6)*(AR93-R93)+Annex!$B$7*(AR93-INDEX(AR:AR,IFERROR(MATCH($B93-Annex!$B$9/60,$B:$B),2)))/(60*($B93-INDEX($B:$B,IFERROR(MATCH($B93-Annex!$B$9/60,$B:$B),2)))))/Annex!$B$8)/1000,IF(Data!$B$2="",0,"-"))</f>
        <v>1.2205196086817163</v>
      </c>
      <c r="AO93" s="50">
        <f>IFERROR((5.670373*10^-8*(AS93+273.15)^4+((Annex!$B$5+Annex!$B$6)*(AS93-U93)+Annex!$B$7*(AS93-INDEX(AS:AS,IFERROR(MATCH($B93-Annex!$B$9/60,$B:$B),2)))/(60*($B93-INDEX($B:$B,IFERROR(MATCH($B93-Annex!$B$9/60,$B:$B),2)))))/Annex!$B$8)/1000,IF(Data!$B$2="",0,"-"))</f>
        <v>-60.616129332513793</v>
      </c>
      <c r="AP93" s="20">
        <v>105.247</v>
      </c>
      <c r="AQ93" s="20">
        <v>45.38</v>
      </c>
      <c r="AR93" s="20">
        <v>55.095999999999997</v>
      </c>
      <c r="AS93" s="20">
        <v>-29.771999999999998</v>
      </c>
      <c r="AT93" s="20">
        <v>20.21</v>
      </c>
      <c r="AU93" s="20">
        <v>21.523</v>
      </c>
      <c r="AV93" s="20">
        <v>20.972999999999999</v>
      </c>
      <c r="AW93" s="50">
        <f>IFERROR(AVERAGE(INDEX(BC:BC,IFERROR(MATCH($B93-Annex!$B$4/60,$B:$B),2)):BC93),IF(Data!$B$2="",0,"-"))</f>
        <v>14.544734173572916</v>
      </c>
      <c r="AX93" s="50">
        <f>IFERROR(AVERAGE(INDEX(BD:BD,IFERROR(MATCH($B93-Annex!$B$4/60,$B:$B),2)):BD93),IF(Data!$B$2="",0,"-"))</f>
        <v>0.68318078762678369</v>
      </c>
      <c r="AY93" s="50">
        <f>IFERROR(AVERAGE(INDEX(BE:BE,IFERROR(MATCH($B93-Annex!$B$4/60,$B:$B),2)):BE93),IF(Data!$B$2="",0,"-"))</f>
        <v>4.1027297862729641</v>
      </c>
      <c r="AZ93" s="50">
        <f>IFERROR(AVERAGE(INDEX(BF:BF,IFERROR(MATCH($B93-Annex!$B$4/60,$B:$B),2)):BF93),IF(Data!$B$2="",0,"-"))</f>
        <v>16.353205263412619</v>
      </c>
      <c r="BA93" s="50">
        <f>IFERROR(AVERAGE(INDEX(BG:BG,IFERROR(MATCH($B93-Annex!$B$4/60,$B:$B),2)):BG93),IF(Data!$B$2="",0,"-"))</f>
        <v>2.0987893972123137</v>
      </c>
      <c r="BB93" s="50">
        <f>IFERROR(AVERAGE(INDEX(BH:BH,IFERROR(MATCH($B93-Annex!$B$4/60,$B:$B),2)):BH93),IF(Data!$B$2="",0,"-"))</f>
        <v>2.080800778331207</v>
      </c>
      <c r="BC93" s="50">
        <f>IFERROR((5.670373*10^-8*(BI93+273.15)^4+((Annex!$B$5+Annex!$B$6)*(BI93-L93)+Annex!$B$7*(BI93-INDEX(BI:BI,IFERROR(MATCH($B93-Annex!$B$9/60,$B:$B),2)))/(60*($B93-INDEX($B:$B,IFERROR(MATCH($B93-Annex!$B$9/60,$B:$B),2)))))/Annex!$B$8)/1000,IF(Data!$B$2="",0,"-"))</f>
        <v>15.114912071044715</v>
      </c>
      <c r="BD93" s="50">
        <f>IFERROR((5.670373*10^-8*(BJ93+273.15)^4+((Annex!$B$5+Annex!$B$6)*(BJ93-O93)+Annex!$B$7*(BJ93-INDEX(BJ:BJ,IFERROR(MATCH($B93-Annex!$B$9/60,$B:$B),2)))/(60*($B93-INDEX($B:$B,IFERROR(MATCH($B93-Annex!$B$9/60,$B:$B),2)))))/Annex!$B$8)/1000,IF(Data!$B$2="",0,"-"))</f>
        <v>-6.5102862004243178</v>
      </c>
      <c r="BE93" s="50">
        <f>IFERROR((5.670373*10^-8*(BK93+273.15)^4+((Annex!$B$5+Annex!$B$6)*(BK93-R93)+Annex!$B$7*(BK93-INDEX(BK:BK,IFERROR(MATCH($B93-Annex!$B$9/60,$B:$B),2)))/(60*($B93-INDEX($B:$B,IFERROR(MATCH($B93-Annex!$B$9/60,$B:$B),2)))))/Annex!$B$8)/1000,IF(Data!$B$2="",0,"-"))</f>
        <v>4.4315194110245111</v>
      </c>
      <c r="BF93" s="50">
        <f>IFERROR((5.670373*10^-8*(BL93+273.15)^4+((Annex!$B$5+Annex!$B$6)*(BL93-U93)+Annex!$B$7*(BL93-INDEX(BL:BL,IFERROR(MATCH($B93-Annex!$B$9/60,$B:$B),2)))/(60*($B93-INDEX($B:$B,IFERROR(MATCH($B93-Annex!$B$9/60,$B:$B),2)))))/Annex!$B$8)/1000,IF(Data!$B$2="",0,"-"))</f>
        <v>24.601744735415291</v>
      </c>
      <c r="BG93" s="50">
        <f>IFERROR((5.670373*10^-8*(BM93+273.15)^4+((Annex!$B$5+Annex!$B$6)*(BM93-X93)+Annex!$B$7*(BM93-INDEX(BM:BM,IFERROR(MATCH($B93-Annex!$B$9/60,$B:$B),2)))/(60*($B93-INDEX($B:$B,IFERROR(MATCH($B93-Annex!$B$9/60,$B:$B),2)))))/Annex!$B$8)/1000,IF(Data!$B$2="",0,"-"))</f>
        <v>2.2654663455154131</v>
      </c>
      <c r="BH93" s="50">
        <f>IFERROR((5.670373*10^-8*(BN93+273.15)^4+((Annex!$B$5+Annex!$B$6)*(BN93-AA93)+Annex!$B$7*(BN93-INDEX(BN:BN,IFERROR(MATCH($B93-Annex!$B$9/60,$B:$B),2)))/(60*($B93-INDEX($B:$B,IFERROR(MATCH($B93-Annex!$B$9/60,$B:$B),2)))))/Annex!$B$8)/1000,IF(Data!$B$2="",0,"-"))</f>
        <v>2.2929583051963704</v>
      </c>
      <c r="BI93" s="20">
        <v>251.8</v>
      </c>
      <c r="BJ93" s="20">
        <v>171.524</v>
      </c>
      <c r="BK93" s="20">
        <v>99.715000000000003</v>
      </c>
      <c r="BL93" s="20">
        <v>372.15</v>
      </c>
      <c r="BM93" s="20">
        <v>53.429000000000002</v>
      </c>
      <c r="BN93" s="20">
        <v>55.319000000000003</v>
      </c>
    </row>
    <row r="94" spans="1:66" x14ac:dyDescent="0.3">
      <c r="A94" s="5">
        <v>93</v>
      </c>
      <c r="B94" s="19">
        <v>7.7858333371113986</v>
      </c>
      <c r="C94" s="20">
        <v>163.331356</v>
      </c>
      <c r="D94" s="20">
        <v>163.45794000000001</v>
      </c>
      <c r="E94" s="20">
        <v>213.343975</v>
      </c>
      <c r="F94" s="49">
        <f>IFERROR(SUM(C94:E94),IF(Data!$B$2="",0,"-"))</f>
        <v>540.13327100000004</v>
      </c>
      <c r="G94" s="50">
        <f>IFERROR(F94-Annex!$B$10,IF(Data!$B$2="",0,"-"))</f>
        <v>113.52527100000003</v>
      </c>
      <c r="H94" s="50">
        <f>IFERROR(AVERAGE(INDEX(G:G,IFERROR(MATCH($B94-Annex!$B$12/60,$B:$B),2)):G94),IF(Data!$B$2="",0,"-"))</f>
        <v>114.2824596</v>
      </c>
      <c r="I94" s="50">
        <f>IFERROR(-14000*(G94-INDEX(G:G,IFERROR(MATCH($B94-Annex!$B$11/60,$B:$B),2)))/(60*($B94-INDEX($B:$B,IFERROR(MATCH($B94-Annex!$B$11/60,$B:$B),2)))),IF(Data!$B$2="",0,"-"))</f>
        <v>362.40097724204816</v>
      </c>
      <c r="J94" s="50">
        <f>IFERROR(-14000*(H94-INDEX(H:H,IFERROR(MATCH($B94-Annex!$B$13/60,$B:$B),2)))/(60*($B94-INDEX($B:$B,IFERROR(MATCH($B94-Annex!$B$13/60,$B:$B),2)))),IF(Data!$B$2="",0,"-"))</f>
        <v>283.11449274419698</v>
      </c>
      <c r="K94" s="20">
        <v>3.46083199</v>
      </c>
      <c r="L94" s="20">
        <v>173.31800000000001</v>
      </c>
      <c r="M94" s="20">
        <v>9.8999999999999993E+37</v>
      </c>
      <c r="N94" s="20">
        <v>554.745</v>
      </c>
      <c r="O94" s="20">
        <v>129.37299999999999</v>
      </c>
      <c r="P94" s="20">
        <v>255.05</v>
      </c>
      <c r="Q94" s="20">
        <v>473.62</v>
      </c>
      <c r="R94" s="20">
        <v>94.24</v>
      </c>
      <c r="S94" s="20">
        <v>-198.06</v>
      </c>
      <c r="T94" s="20">
        <v>231.69499999999999</v>
      </c>
      <c r="U94" s="20">
        <v>330.37299999999999</v>
      </c>
      <c r="V94" s="20">
        <v>601.23199999999997</v>
      </c>
      <c r="W94" s="20">
        <v>136.91</v>
      </c>
      <c r="X94" s="20">
        <v>46.75</v>
      </c>
      <c r="Y94" s="20">
        <v>9.8999999999999993E+37</v>
      </c>
      <c r="Z94" s="20">
        <v>127.36199999999999</v>
      </c>
      <c r="AA94" s="20">
        <v>51.057000000000002</v>
      </c>
      <c r="AB94" s="20">
        <v>625.69000000000005</v>
      </c>
      <c r="AC94" s="20">
        <v>94.325999999999993</v>
      </c>
      <c r="AD94" s="20">
        <v>-20.724</v>
      </c>
      <c r="AE94" s="20">
        <v>9.8999999999999993E+37</v>
      </c>
      <c r="AF94" s="20">
        <v>-60.677999999999997</v>
      </c>
      <c r="AG94" s="20">
        <v>497.54599999999999</v>
      </c>
      <c r="AH94" s="50">
        <f>IFERROR(AVERAGE(INDEX(AL:AL,IFERROR(MATCH($B94-Annex!$B$4/60,$B:$B),2)):AL94),IF(Data!$B$2="",0,"-"))</f>
        <v>3.6916119798284042</v>
      </c>
      <c r="AI94" s="50">
        <f>IFERROR(AVERAGE(INDEX(AM:AM,IFERROR(MATCH($B94-Annex!$B$4/60,$B:$B),2)):AM94),IF(Data!$B$2="",0,"-"))</f>
        <v>24.878240675318231</v>
      </c>
      <c r="AJ94" s="50">
        <f>IFERROR(AVERAGE(INDEX(AN:AN,IFERROR(MATCH($B94-Annex!$B$4/60,$B:$B),2)):AN94),IF(Data!$B$2="",0,"-"))</f>
        <v>1.1636147891042175</v>
      </c>
      <c r="AK94" s="50">
        <f>IFERROR(AVERAGE(INDEX(AO:AO,IFERROR(MATCH($B94-Annex!$B$4/60,$B:$B),2)):AO94),IF(Data!$B$2="",0,"-"))</f>
        <v>-43.916433505397379</v>
      </c>
      <c r="AL94" s="50">
        <f>IFERROR((5.670373*10^-8*(AP94+273.15)^4+((Annex!$B$5+Annex!$B$6)*(AP94-L94)+Annex!$B$7*(AP94-INDEX(AP:AP,IFERROR(MATCH($B94-Annex!$B$9/60,$B:$B),2)))/(60*($B94-INDEX($B:$B,IFERROR(MATCH($B94-Annex!$B$9/60,$B:$B),2)))))/Annex!$B$8)/1000,IF(Data!$B$2="",0,"-"))</f>
        <v>3.7248218127970971</v>
      </c>
      <c r="AM94" s="50">
        <f>IFERROR((5.670373*10^-8*(AQ94+273.15)^4+((Annex!$B$5+Annex!$B$6)*(AQ94-O94)+Annex!$B$7*(AQ94-INDEX(AQ:AQ,IFERROR(MATCH($B94-Annex!$B$9/60,$B:$B),2)))/(60*($B94-INDEX($B:$B,IFERROR(MATCH($B94-Annex!$B$9/60,$B:$B),2)))))/Annex!$B$8)/1000,IF(Data!$B$2="",0,"-"))</f>
        <v>47.319871068627478</v>
      </c>
      <c r="AN94" s="50">
        <f>IFERROR((5.670373*10^-8*(AR94+273.15)^4+((Annex!$B$5+Annex!$B$6)*(AR94-R94)+Annex!$B$7*(AR94-INDEX(AR:AR,IFERROR(MATCH($B94-Annex!$B$9/60,$B:$B),2)))/(60*($B94-INDEX($B:$B,IFERROR(MATCH($B94-Annex!$B$9/60,$B:$B),2)))))/Annex!$B$8)/1000,IF(Data!$B$2="",0,"-"))</f>
        <v>1.274782865025851</v>
      </c>
      <c r="AO94" s="50">
        <f>IFERROR((5.670373*10^-8*(AS94+273.15)^4+((Annex!$B$5+Annex!$B$6)*(AS94-U94)+Annex!$B$7*(AS94-INDEX(AS:AS,IFERROR(MATCH($B94-Annex!$B$9/60,$B:$B),2)))/(60*($B94-INDEX($B:$B,IFERROR(MATCH($B94-Annex!$B$9/60,$B:$B),2)))))/Annex!$B$8)/1000,IF(Data!$B$2="",0,"-"))</f>
        <v>-32.476541509480008</v>
      </c>
      <c r="AP94" s="20">
        <v>109.004</v>
      </c>
      <c r="AQ94" s="20">
        <v>218.56</v>
      </c>
      <c r="AR94" s="20">
        <v>56.505000000000003</v>
      </c>
      <c r="AS94" s="20">
        <v>36.186999999999998</v>
      </c>
      <c r="AT94" s="20">
        <v>20.227</v>
      </c>
      <c r="AU94" s="20">
        <v>21.504999999999999</v>
      </c>
      <c r="AV94" s="20">
        <v>20.99</v>
      </c>
      <c r="AW94" s="50">
        <f>IFERROR(AVERAGE(INDEX(BC:BC,IFERROR(MATCH($B94-Annex!$B$4/60,$B:$B),2)):BC94),IF(Data!$B$2="",0,"-"))</f>
        <v>15.022928151918384</v>
      </c>
      <c r="AX94" s="50">
        <f>IFERROR(AVERAGE(INDEX(BD:BD,IFERROR(MATCH($B94-Annex!$B$4/60,$B:$B),2)):BD94),IF(Data!$B$2="",0,"-"))</f>
        <v>-9.132519189733296</v>
      </c>
      <c r="AY94" s="50">
        <f>IFERROR(AVERAGE(INDEX(BE:BE,IFERROR(MATCH($B94-Annex!$B$4/60,$B:$B),2)):BE94),IF(Data!$B$2="",0,"-"))</f>
        <v>4.2029647974597788</v>
      </c>
      <c r="AZ94" s="50">
        <f>IFERROR(AVERAGE(INDEX(BF:BF,IFERROR(MATCH($B94-Annex!$B$4/60,$B:$B),2)):BF94),IF(Data!$B$2="",0,"-"))</f>
        <v>5.1118580737962542</v>
      </c>
      <c r="BA94" s="50">
        <f>IFERROR(AVERAGE(INDEX(BG:BG,IFERROR(MATCH($B94-Annex!$B$4/60,$B:$B),2)):BG94),IF(Data!$B$2="",0,"-"))</f>
        <v>2.1589202516073636</v>
      </c>
      <c r="BB94" s="50">
        <f>IFERROR(AVERAGE(INDEX(BH:BH,IFERROR(MATCH($B94-Annex!$B$4/60,$B:$B),2)):BH94),IF(Data!$B$2="",0,"-"))</f>
        <v>2.1374541743820634</v>
      </c>
      <c r="BC94" s="50">
        <f>IFERROR((5.670373*10^-8*(BI94+273.15)^4+((Annex!$B$5+Annex!$B$6)*(BI94-L94)+Annex!$B$7*(BI94-INDEX(BI:BI,IFERROR(MATCH($B94-Annex!$B$9/60,$B:$B),2)))/(60*($B94-INDEX($B:$B,IFERROR(MATCH($B94-Annex!$B$9/60,$B:$B),2)))))/Annex!$B$8)/1000,IF(Data!$B$2="",0,"-"))</f>
        <v>15.361088720249484</v>
      </c>
      <c r="BD94" s="50">
        <f>IFERROR((5.670373*10^-8*(BJ94+273.15)^4+((Annex!$B$5+Annex!$B$6)*(BJ94-O94)+Annex!$B$7*(BJ94-INDEX(BJ:BJ,IFERROR(MATCH($B94-Annex!$B$9/60,$B:$B),2)))/(60*($B94-INDEX($B:$B,IFERROR(MATCH($B94-Annex!$B$9/60,$B:$B),2)))))/Annex!$B$8)/1000,IF(Data!$B$2="",0,"-"))</f>
        <v>-86.2210049360461</v>
      </c>
      <c r="BE94" s="50">
        <f>IFERROR((5.670373*10^-8*(BK94+273.15)^4+((Annex!$B$5+Annex!$B$6)*(BK94-R94)+Annex!$B$7*(BK94-INDEX(BK:BK,IFERROR(MATCH($B94-Annex!$B$9/60,$B:$B),2)))/(60*($B94-INDEX($B:$B,IFERROR(MATCH($B94-Annex!$B$9/60,$B:$B),2)))))/Annex!$B$8)/1000,IF(Data!$B$2="",0,"-"))</f>
        <v>4.6133455792687617</v>
      </c>
      <c r="BF94" s="50">
        <f>IFERROR((5.670373*10^-8*(BL94+273.15)^4+((Annex!$B$5+Annex!$B$6)*(BL94-U94)+Annex!$B$7*(BL94-INDEX(BL:BL,IFERROR(MATCH($B94-Annex!$B$9/60,$B:$B),2)))/(60*($B94-INDEX($B:$B,IFERROR(MATCH($B94-Annex!$B$9/60,$B:$B),2)))))/Annex!$B$8)/1000,IF(Data!$B$2="",0,"-"))</f>
        <v>-26.071247462326834</v>
      </c>
      <c r="BG94" s="50">
        <f>IFERROR((5.670373*10^-8*(BM94+273.15)^4+((Annex!$B$5+Annex!$B$6)*(BM94-X94)+Annex!$B$7*(BM94-INDEX(BM:BM,IFERROR(MATCH($B94-Annex!$B$9/60,$B:$B),2)))/(60*($B94-INDEX($B:$B,IFERROR(MATCH($B94-Annex!$B$9/60,$B:$B),2)))))/Annex!$B$8)/1000,IF(Data!$B$2="",0,"-"))</f>
        <v>2.3642302614975041</v>
      </c>
      <c r="BH94" s="50">
        <f>IFERROR((5.670373*10^-8*(BN94+273.15)^4+((Annex!$B$5+Annex!$B$6)*(BN94-AA94)+Annex!$B$7*(BN94-INDEX(BN:BN,IFERROR(MATCH($B94-Annex!$B$9/60,$B:$B),2)))/(60*($B94-INDEX($B:$B,IFERROR(MATCH($B94-Annex!$B$9/60,$B:$B),2)))))/Annex!$B$8)/1000,IF(Data!$B$2="",0,"-"))</f>
        <v>2.3074290932629737</v>
      </c>
      <c r="BI94" s="20">
        <v>260.358</v>
      </c>
      <c r="BJ94" s="20">
        <v>148.63300000000001</v>
      </c>
      <c r="BK94" s="20">
        <v>102.92</v>
      </c>
      <c r="BL94" s="20">
        <v>278.01499999999999</v>
      </c>
      <c r="BM94" s="20">
        <v>54.854999999999997</v>
      </c>
      <c r="BN94" s="20">
        <v>56.746000000000002</v>
      </c>
    </row>
    <row r="95" spans="1:66" x14ac:dyDescent="0.3">
      <c r="A95" s="5">
        <v>94</v>
      </c>
      <c r="B95" s="19">
        <v>7.8720000036992133</v>
      </c>
      <c r="C95" s="20">
        <v>163.26219699999999</v>
      </c>
      <c r="D95" s="20">
        <v>163.464449</v>
      </c>
      <c r="E95" s="20">
        <v>213.24456499999999</v>
      </c>
      <c r="F95" s="49">
        <f>IFERROR(SUM(C95:E95),IF(Data!$B$2="",0,"-"))</f>
        <v>539.97121099999993</v>
      </c>
      <c r="G95" s="50">
        <f>IFERROR(F95-Annex!$B$10,IF(Data!$B$2="",0,"-"))</f>
        <v>113.36321099999992</v>
      </c>
      <c r="H95" s="50">
        <f>IFERROR(AVERAGE(INDEX(G:G,IFERROR(MATCH($B95-Annex!$B$12/60,$B:$B),2)):G95),IF(Data!$B$2="",0,"-"))</f>
        <v>114.13334359999996</v>
      </c>
      <c r="I95" s="50">
        <f>IFERROR(-14000*(G95-INDEX(G:G,IFERROR(MATCH($B95-Annex!$B$11/60,$B:$B),2)))/(60*($B95-INDEX($B:$B,IFERROR(MATCH($B95-Annex!$B$11/60,$B:$B),2)))),IF(Data!$B$2="",0,"-"))</f>
        <v>368.6141750194671</v>
      </c>
      <c r="J95" s="50">
        <f>IFERROR(-14000*(H95-INDEX(H:H,IFERROR(MATCH($B95-Annex!$B$13/60,$B:$B),2)))/(60*($B95-INDEX($B:$B,IFERROR(MATCH($B95-Annex!$B$13/60,$B:$B),2)))),IF(Data!$B$2="",0,"-"))</f>
        <v>304.791211138113</v>
      </c>
      <c r="K95" s="20">
        <v>3.5839917099999998</v>
      </c>
      <c r="L95" s="20">
        <v>178.56100000000001</v>
      </c>
      <c r="M95" s="20">
        <v>9.8999999999999993E+37</v>
      </c>
      <c r="N95" s="20">
        <v>563.30100000000004</v>
      </c>
      <c r="O95" s="20">
        <v>179.62899999999999</v>
      </c>
      <c r="P95" s="20">
        <v>17.105</v>
      </c>
      <c r="Q95" s="20">
        <v>486.63299999999998</v>
      </c>
      <c r="R95" s="20">
        <v>96.897000000000006</v>
      </c>
      <c r="S95" s="20">
        <v>891.80899999999997</v>
      </c>
      <c r="T95" s="20">
        <v>280.88299999999998</v>
      </c>
      <c r="U95" s="20">
        <v>276.596</v>
      </c>
      <c r="V95" s="20">
        <v>9.8999999999999993E+37</v>
      </c>
      <c r="W95" s="20">
        <v>141.20500000000001</v>
      </c>
      <c r="X95" s="20">
        <v>47.061999999999998</v>
      </c>
      <c r="Y95" s="20">
        <v>824.40700000000004</v>
      </c>
      <c r="Z95" s="20">
        <v>131.29599999999999</v>
      </c>
      <c r="AA95" s="20">
        <v>52.878999999999998</v>
      </c>
      <c r="AB95" s="20">
        <v>296.00900000000001</v>
      </c>
      <c r="AC95" s="20">
        <v>97.411000000000001</v>
      </c>
      <c r="AD95" s="20">
        <v>9.8999999999999993E+37</v>
      </c>
      <c r="AE95" s="20">
        <v>736.01199999999994</v>
      </c>
      <c r="AF95" s="20">
        <v>888.40899999999999</v>
      </c>
      <c r="AG95" s="20">
        <v>216.03200000000001</v>
      </c>
      <c r="AH95" s="50">
        <f>IFERROR(AVERAGE(INDEX(AL:AL,IFERROR(MATCH($B95-Annex!$B$4/60,$B:$B),2)):AL95),IF(Data!$B$2="",0,"-"))</f>
        <v>3.7808586449534145</v>
      </c>
      <c r="AI95" s="50">
        <f>IFERROR(AVERAGE(INDEX(AM:AM,IFERROR(MATCH($B95-Annex!$B$4/60,$B:$B),2)):AM95),IF(Data!$B$2="",0,"-"))</f>
        <v>22.844535832503965</v>
      </c>
      <c r="AJ95" s="50">
        <f>IFERROR(AVERAGE(INDEX(AN:AN,IFERROR(MATCH($B95-Annex!$B$4/60,$B:$B),2)):AN95),IF(Data!$B$2="",0,"-"))</f>
        <v>1.2040349831734716</v>
      </c>
      <c r="AK95" s="50">
        <f>IFERROR(AVERAGE(INDEX(AO:AO,IFERROR(MATCH($B95-Annex!$B$4/60,$B:$B),2)):AO95),IF(Data!$B$2="",0,"-"))</f>
        <v>-15.532381699148251</v>
      </c>
      <c r="AL95" s="50">
        <f>IFERROR((5.670373*10^-8*(AP95+273.15)^4+((Annex!$B$5+Annex!$B$6)*(AP95-L95)+Annex!$B$7*(AP95-INDEX(AP:AP,IFERROR(MATCH($B95-Annex!$B$9/60,$B:$B),2)))/(60*($B95-INDEX($B:$B,IFERROR(MATCH($B95-Annex!$B$9/60,$B:$B),2)))))/Annex!$B$8)/1000,IF(Data!$B$2="",0,"-"))</f>
        <v>3.8734611885949306</v>
      </c>
      <c r="AM95" s="50">
        <f>IFERROR((5.670373*10^-8*(AQ95+273.15)^4+((Annex!$B$5+Annex!$B$6)*(AQ95-O95)+Annex!$B$7*(AQ95-INDEX(AQ:AQ,IFERROR(MATCH($B95-Annex!$B$9/60,$B:$B),2)))/(60*($B95-INDEX($B:$B,IFERROR(MATCH($B95-Annex!$B$9/60,$B:$B),2)))))/Annex!$B$8)/1000,IF(Data!$B$2="",0,"-"))</f>
        <v>32.854425032885487</v>
      </c>
      <c r="AN95" s="50">
        <f>IFERROR((5.670373*10^-8*(AR95+273.15)^4+((Annex!$B$5+Annex!$B$6)*(AR95-R95)+Annex!$B$7*(AR95-INDEX(AR:AR,IFERROR(MATCH($B95-Annex!$B$9/60,$B:$B),2)))/(60*($B95-INDEX($B:$B,IFERROR(MATCH($B95-Annex!$B$9/60,$B:$B),2)))))/Annex!$B$8)/1000,IF(Data!$B$2="",0,"-"))</f>
        <v>1.3719996152544363</v>
      </c>
      <c r="AO95" s="50">
        <f>IFERROR((5.670373*10^-8*(AS95+273.15)^4+((Annex!$B$5+Annex!$B$6)*(AS95-U95)+Annex!$B$7*(AS95-INDEX(AS:AS,IFERROR(MATCH($B95-Annex!$B$9/60,$B:$B),2)))/(60*($B95-INDEX($B:$B,IFERROR(MATCH($B95-Annex!$B$9/60,$B:$B),2)))))/Annex!$B$8)/1000,IF(Data!$B$2="",0,"-"))</f>
        <v>66.200117091181625</v>
      </c>
      <c r="AP95" s="20">
        <v>113.155</v>
      </c>
      <c r="AQ95" s="20">
        <v>109.711</v>
      </c>
      <c r="AR95" s="20">
        <v>58.121000000000002</v>
      </c>
      <c r="AS95" s="20">
        <v>103.782</v>
      </c>
      <c r="AT95" s="20">
        <v>20.334</v>
      </c>
      <c r="AU95" s="20">
        <v>21.594000000000001</v>
      </c>
      <c r="AV95" s="20">
        <v>21.114999999999998</v>
      </c>
      <c r="AW95" s="50">
        <f>IFERROR(AVERAGE(INDEX(BC:BC,IFERROR(MATCH($B95-Annex!$B$4/60,$B:$B),2)):BC95),IF(Data!$B$2="",0,"-"))</f>
        <v>15.492779832057513</v>
      </c>
      <c r="AX95" s="50">
        <f>IFERROR(AVERAGE(INDEX(BD:BD,IFERROR(MATCH($B95-Annex!$B$4/60,$B:$B),2)):BD95),IF(Data!$B$2="",0,"-"))</f>
        <v>18.802505267139619</v>
      </c>
      <c r="AY95" s="50">
        <f>IFERROR(AVERAGE(INDEX(BE:BE,IFERROR(MATCH($B95-Annex!$B$4/60,$B:$B),2)):BE95),IF(Data!$B$2="",0,"-"))</f>
        <v>4.3665447118183298</v>
      </c>
      <c r="AZ95" s="50">
        <f>IFERROR(AVERAGE(INDEX(BF:BF,IFERROR(MATCH($B95-Annex!$B$4/60,$B:$B),2)):BF95),IF(Data!$B$2="",0,"-"))</f>
        <v>4.0687789704068615</v>
      </c>
      <c r="BA95" s="50">
        <f>IFERROR(AVERAGE(INDEX(BG:BG,IFERROR(MATCH($B95-Annex!$B$4/60,$B:$B),2)):BG95),IF(Data!$B$2="",0,"-"))</f>
        <v>2.2325104278359813</v>
      </c>
      <c r="BB95" s="50">
        <f>IFERROR(AVERAGE(INDEX(BH:BH,IFERROR(MATCH($B95-Annex!$B$4/60,$B:$B),2)):BH95),IF(Data!$B$2="",0,"-"))</f>
        <v>2.2067133687988325</v>
      </c>
      <c r="BC95" s="50">
        <f>IFERROR((5.670373*10^-8*(BI95+273.15)^4+((Annex!$B$5+Annex!$B$6)*(BI95-L95)+Annex!$B$7*(BI95-INDEX(BI:BI,IFERROR(MATCH($B95-Annex!$B$9/60,$B:$B),2)))/(60*($B95-INDEX($B:$B,IFERROR(MATCH($B95-Annex!$B$9/60,$B:$B),2)))))/Annex!$B$8)/1000,IF(Data!$B$2="",0,"-"))</f>
        <v>16.21863746968922</v>
      </c>
      <c r="BD95" s="50">
        <f>IFERROR((5.670373*10^-8*(BJ95+273.15)^4+((Annex!$B$5+Annex!$B$6)*(BJ95-O95)+Annex!$B$7*(BJ95-INDEX(BJ:BJ,IFERROR(MATCH($B95-Annex!$B$9/60,$B:$B),2)))/(60*($B95-INDEX($B:$B,IFERROR(MATCH($B95-Annex!$B$9/60,$B:$B),2)))))/Annex!$B$8)/1000,IF(Data!$B$2="",0,"-"))</f>
        <v>47.280624904815326</v>
      </c>
      <c r="BE95" s="50">
        <f>IFERROR((5.670373*10^-8*(BK95+273.15)^4+((Annex!$B$5+Annex!$B$6)*(BK95-R95)+Annex!$B$7*(BK95-INDEX(BK:BK,IFERROR(MATCH($B95-Annex!$B$9/60,$B:$B),2)))/(60*($B95-INDEX($B:$B,IFERROR(MATCH($B95-Annex!$B$9/60,$B:$B),2)))))/Annex!$B$8)/1000,IF(Data!$B$2="",0,"-"))</f>
        <v>4.9087735366737455</v>
      </c>
      <c r="BF95" s="50">
        <f>IFERROR((5.670373*10^-8*(BL95+273.15)^4+((Annex!$B$5+Annex!$B$6)*(BL95-U95)+Annex!$B$7*(BL95-INDEX(BL:BL,IFERROR(MATCH($B95-Annex!$B$9/60,$B:$B),2)))/(60*($B95-INDEX($B:$B,IFERROR(MATCH($B95-Annex!$B$9/60,$B:$B),2)))))/Annex!$B$8)/1000,IF(Data!$B$2="",0,"-"))</f>
        <v>-32.490715058725769</v>
      </c>
      <c r="BG95" s="50">
        <f>IFERROR((5.670373*10^-8*(BM95+273.15)^4+((Annex!$B$5+Annex!$B$6)*(BM95-X95)+Annex!$B$7*(BM95-INDEX(BM:BM,IFERROR(MATCH($B95-Annex!$B$9/60,$B:$B),2)))/(60*($B95-INDEX($B:$B,IFERROR(MATCH($B95-Annex!$B$9/60,$B:$B),2)))))/Annex!$B$8)/1000,IF(Data!$B$2="",0,"-"))</f>
        <v>2.4793233121140177</v>
      </c>
      <c r="BH95" s="50">
        <f>IFERROR((5.670373*10^-8*(BN95+273.15)^4+((Annex!$B$5+Annex!$B$6)*(BN95-AA95)+Annex!$B$7*(BN95-INDEX(BN:BN,IFERROR(MATCH($B95-Annex!$B$9/60,$B:$B),2)))/(60*($B95-INDEX($B:$B,IFERROR(MATCH($B95-Annex!$B$9/60,$B:$B),2)))))/Annex!$B$8)/1000,IF(Data!$B$2="",0,"-"))</f>
        <v>2.4447475821257347</v>
      </c>
      <c r="BI95" s="20">
        <v>269.70600000000002</v>
      </c>
      <c r="BJ95" s="20">
        <v>251.643</v>
      </c>
      <c r="BK95" s="20">
        <v>106.52200000000001</v>
      </c>
      <c r="BL95" s="20">
        <v>296.74599999999998</v>
      </c>
      <c r="BM95" s="20">
        <v>56.521999999999998</v>
      </c>
      <c r="BN95" s="20">
        <v>58.481999999999999</v>
      </c>
    </row>
    <row r="96" spans="1:66" x14ac:dyDescent="0.3">
      <c r="A96" s="5">
        <v>95</v>
      </c>
      <c r="B96" s="19">
        <v>7.9553333355579525</v>
      </c>
      <c r="C96" s="20">
        <v>163.24185399999999</v>
      </c>
      <c r="D96" s="20">
        <v>163.38301100000001</v>
      </c>
      <c r="E96" s="20">
        <v>213.24130299999999</v>
      </c>
      <c r="F96" s="49">
        <f>IFERROR(SUM(C96:E96),IF(Data!$B$2="",0,"-"))</f>
        <v>539.86616800000002</v>
      </c>
      <c r="G96" s="50">
        <f>IFERROR(F96-Annex!$B$10,IF(Data!$B$2="",0,"-"))</f>
        <v>113.25816800000001</v>
      </c>
      <c r="H96" s="50">
        <f>IFERROR(AVERAGE(INDEX(G:G,IFERROR(MATCH($B96-Annex!$B$12/60,$B:$B),2)):G96),IF(Data!$B$2="",0,"-"))</f>
        <v>113.97837179999996</v>
      </c>
      <c r="I96" s="50">
        <f>IFERROR(-14000*(G96-INDEX(G:G,IFERROR(MATCH($B96-Annex!$B$11/60,$B:$B),2)))/(60*($B96-INDEX($B:$B,IFERROR(MATCH($B96-Annex!$B$11/60,$B:$B),2)))),IF(Data!$B$2="",0,"-"))</f>
        <v>368.7338235169442</v>
      </c>
      <c r="J96" s="50">
        <f>IFERROR(-14000*(H96-INDEX(H:H,IFERROR(MATCH($B96-Annex!$B$13/60,$B:$B),2)))/(60*($B96-INDEX($B:$B,IFERROR(MATCH($B96-Annex!$B$13/60,$B:$B),2)))),IF(Data!$B$2="",0,"-"))</f>
        <v>334.13228267212037</v>
      </c>
      <c r="K96" s="20">
        <v>3.70766675</v>
      </c>
      <c r="L96" s="20">
        <v>190.977</v>
      </c>
      <c r="M96" s="20">
        <v>9.8999999999999993E+37</v>
      </c>
      <c r="N96" s="20">
        <v>574.178</v>
      </c>
      <c r="O96" s="20">
        <v>281.83</v>
      </c>
      <c r="P96" s="20">
        <v>9.8999999999999993E+37</v>
      </c>
      <c r="Q96" s="20">
        <v>501.70400000000001</v>
      </c>
      <c r="R96" s="20">
        <v>98.182000000000002</v>
      </c>
      <c r="S96" s="20">
        <v>134.566</v>
      </c>
      <c r="T96" s="20">
        <v>308.928</v>
      </c>
      <c r="U96" s="20">
        <v>377.13799999999998</v>
      </c>
      <c r="V96" s="20">
        <v>330.06700000000001</v>
      </c>
      <c r="W96" s="20">
        <v>145.79900000000001</v>
      </c>
      <c r="X96" s="20">
        <v>47.548000000000002</v>
      </c>
      <c r="Y96" s="20">
        <v>409.83600000000001</v>
      </c>
      <c r="Z96" s="20">
        <v>135.24799999999999</v>
      </c>
      <c r="AA96" s="20">
        <v>54.46</v>
      </c>
      <c r="AB96" s="20">
        <v>-91.281000000000006</v>
      </c>
      <c r="AC96" s="20">
        <v>100.352</v>
      </c>
      <c r="AD96" s="20">
        <v>641.75099999999998</v>
      </c>
      <c r="AE96" s="20">
        <v>143.24700000000001</v>
      </c>
      <c r="AF96" s="20">
        <v>-138.934</v>
      </c>
      <c r="AG96" s="20">
        <v>9.8999999999999993E+37</v>
      </c>
      <c r="AH96" s="50">
        <f>IFERROR(AVERAGE(INDEX(AL:AL,IFERROR(MATCH($B96-Annex!$B$4/60,$B:$B),2)):AL96),IF(Data!$B$2="",0,"-"))</f>
        <v>3.8317887719046118</v>
      </c>
      <c r="AI96" s="50">
        <f>IFERROR(AVERAGE(INDEX(AM:AM,IFERROR(MATCH($B96-Annex!$B$4/60,$B:$B),2)):AM96),IF(Data!$B$2="",0,"-"))</f>
        <v>-0.77304832829419468</v>
      </c>
      <c r="AJ96" s="50">
        <f>IFERROR(AVERAGE(INDEX(AN:AN,IFERROR(MATCH($B96-Annex!$B$4/60,$B:$B),2)):AN96),IF(Data!$B$2="",0,"-"))</f>
        <v>1.2552664261171842</v>
      </c>
      <c r="AK96" s="50">
        <f>IFERROR(AVERAGE(INDEX(AO:AO,IFERROR(MATCH($B96-Annex!$B$4/60,$B:$B),2)):AO96),IF(Data!$B$2="",0,"-"))</f>
        <v>8.3683901472980011</v>
      </c>
      <c r="AL96" s="50">
        <f>IFERROR((5.670373*10^-8*(AP96+273.15)^4+((Annex!$B$5+Annex!$B$6)*(AP96-L96)+Annex!$B$7*(AP96-INDEX(AP:AP,IFERROR(MATCH($B96-Annex!$B$9/60,$B:$B),2)))/(60*($B96-INDEX($B:$B,IFERROR(MATCH($B96-Annex!$B$9/60,$B:$B),2)))))/Annex!$B$8)/1000,IF(Data!$B$2="",0,"-"))</f>
        <v>3.8969013913450663</v>
      </c>
      <c r="AM96" s="50">
        <f>IFERROR((5.670373*10^-8*(AQ96+273.15)^4+((Annex!$B$5+Annex!$B$6)*(AQ96-O96)+Annex!$B$7*(AQ96-INDEX(AQ:AQ,IFERROR(MATCH($B96-Annex!$B$9/60,$B:$B),2)))/(60*($B96-INDEX($B:$B,IFERROR(MATCH($B96-Annex!$B$9/60,$B:$B),2)))))/Annex!$B$8)/1000,IF(Data!$B$2="",0,"-"))</f>
        <v>-89.532003276613821</v>
      </c>
      <c r="AN96" s="50">
        <f>IFERROR((5.670373*10^-8*(AR96+273.15)^4+((Annex!$B$5+Annex!$B$6)*(AR96-R96)+Annex!$B$7*(AR96-INDEX(AR:AR,IFERROR(MATCH($B96-Annex!$B$9/60,$B:$B),2)))/(60*($B96-INDEX($B:$B,IFERROR(MATCH($B96-Annex!$B$9/60,$B:$B),2)))))/Annex!$B$8)/1000,IF(Data!$B$2="",0,"-"))</f>
        <v>1.4242303736494717</v>
      </c>
      <c r="AO96" s="50">
        <f>IFERROR((5.670373*10^-8*(AS96+273.15)^4+((Annex!$B$5+Annex!$B$6)*(AS96-U96)+Annex!$B$7*(AS96-INDEX(AS:AS,IFERROR(MATCH($B96-Annex!$B$9/60,$B:$B),2)))/(60*($B96-INDEX($B:$B,IFERROR(MATCH($B96-Annex!$B$9/60,$B:$B),2)))))/Annex!$B$8)/1000,IF(Data!$B$2="",0,"-"))</f>
        <v>-26.541379659391009</v>
      </c>
      <c r="AP96" s="20">
        <v>117.217</v>
      </c>
      <c r="AQ96" s="20">
        <v>53.807000000000002</v>
      </c>
      <c r="AR96" s="20">
        <v>59.598999999999997</v>
      </c>
      <c r="AS96" s="20">
        <v>0.56899999999999995</v>
      </c>
      <c r="AT96" s="20">
        <v>20.369</v>
      </c>
      <c r="AU96" s="20">
        <v>21.504999999999999</v>
      </c>
      <c r="AV96" s="20">
        <v>20.99</v>
      </c>
      <c r="AW96" s="50">
        <f>IFERROR(AVERAGE(INDEX(BC:BC,IFERROR(MATCH($B96-Annex!$B$4/60,$B:$B),2)):BC96),IF(Data!$B$2="",0,"-"))</f>
        <v>15.687788589162263</v>
      </c>
      <c r="AX96" s="50">
        <f>IFERROR(AVERAGE(INDEX(BD:BD,IFERROR(MATCH($B96-Annex!$B$4/60,$B:$B),2)):BD96),IF(Data!$B$2="",0,"-"))</f>
        <v>28.546275794343472</v>
      </c>
      <c r="AY96" s="50">
        <f>IFERROR(AVERAGE(INDEX(BE:BE,IFERROR(MATCH($B96-Annex!$B$4/60,$B:$B),2)):BE96),IF(Data!$B$2="",0,"-"))</f>
        <v>4.5345344766459714</v>
      </c>
      <c r="AZ96" s="50">
        <f>IFERROR(AVERAGE(INDEX(BF:BF,IFERROR(MATCH($B96-Annex!$B$4/60,$B:$B),2)):BF96),IF(Data!$B$2="",0,"-"))</f>
        <v>10.631088760243374</v>
      </c>
      <c r="BA96" s="50">
        <f>IFERROR(AVERAGE(INDEX(BG:BG,IFERROR(MATCH($B96-Annex!$B$4/60,$B:$B),2)):BG96),IF(Data!$B$2="",0,"-"))</f>
        <v>2.3049507328249175</v>
      </c>
      <c r="BB96" s="50">
        <f>IFERROR(AVERAGE(INDEX(BH:BH,IFERROR(MATCH($B96-Annex!$B$4/60,$B:$B),2)):BH96),IF(Data!$B$2="",0,"-"))</f>
        <v>2.2704140948003273</v>
      </c>
      <c r="BC96" s="50">
        <f>IFERROR((5.670373*10^-8*(BI96+273.15)^4+((Annex!$B$5+Annex!$B$6)*(BI96-L96)+Annex!$B$7*(BI96-INDEX(BI:BI,IFERROR(MATCH($B96-Annex!$B$9/60,$B:$B),2)))/(60*($B96-INDEX($B:$B,IFERROR(MATCH($B96-Annex!$B$9/60,$B:$B),2)))))/Annex!$B$8)/1000,IF(Data!$B$2="",0,"-"))</f>
        <v>16.74568008527087</v>
      </c>
      <c r="BD96" s="50">
        <f>IFERROR((5.670373*10^-8*(BJ96+273.15)^4+((Annex!$B$5+Annex!$B$6)*(BJ96-O96)+Annex!$B$7*(BJ96-INDEX(BJ:BJ,IFERROR(MATCH($B96-Annex!$B$9/60,$B:$B),2)))/(60*($B96-INDEX($B:$B,IFERROR(MATCH($B96-Annex!$B$9/60,$B:$B),2)))))/Annex!$B$8)/1000,IF(Data!$B$2="",0,"-"))</f>
        <v>48.503753954985477</v>
      </c>
      <c r="BE96" s="50">
        <f>IFERROR((5.670373*10^-8*(BK96+273.15)^4+((Annex!$B$5+Annex!$B$6)*(BK96-R96)+Annex!$B$7*(BK96-INDEX(BK:BK,IFERROR(MATCH($B96-Annex!$B$9/60,$B:$B),2)))/(60*($B96-INDEX($B:$B,IFERROR(MATCH($B96-Annex!$B$9/60,$B:$B),2)))))/Annex!$B$8)/1000,IF(Data!$B$2="",0,"-"))</f>
        <v>5.0782938663826629</v>
      </c>
      <c r="BF96" s="50">
        <f>IFERROR((5.670373*10^-8*(BL96+273.15)^4+((Annex!$B$5+Annex!$B$6)*(BL96-U96)+Annex!$B$7*(BL96-INDEX(BL:BL,IFERROR(MATCH($B96-Annex!$B$9/60,$B:$B),2)))/(60*($B96-INDEX($B:$B,IFERROR(MATCH($B96-Annex!$B$9/60,$B:$B),2)))))/Annex!$B$8)/1000,IF(Data!$B$2="",0,"-"))</f>
        <v>-62.090671372150041</v>
      </c>
      <c r="BG96" s="50">
        <f>IFERROR((5.670373*10^-8*(BM96+273.15)^4+((Annex!$B$5+Annex!$B$6)*(BM96-X96)+Annex!$B$7*(BM96-INDEX(BM:BM,IFERROR(MATCH($B96-Annex!$B$9/60,$B:$B),2)))/(60*($B96-INDEX($B:$B,IFERROR(MATCH($B96-Annex!$B$9/60,$B:$B),2)))))/Annex!$B$8)/1000,IF(Data!$B$2="",0,"-"))</f>
        <v>2.550424653935806</v>
      </c>
      <c r="BH96" s="50">
        <f>IFERROR((5.670373*10^-8*(BN96+273.15)^4+((Annex!$B$5+Annex!$B$6)*(BN96-AA96)+Annex!$B$7*(BN96-INDEX(BN:BN,IFERROR(MATCH($B96-Annex!$B$9/60,$B:$B),2)))/(60*($B96-INDEX($B:$B,IFERROR(MATCH($B96-Annex!$B$9/60,$B:$B),2)))))/Annex!$B$8)/1000,IF(Data!$B$2="",0,"-"))</f>
        <v>2.4810663686110592</v>
      </c>
      <c r="BI96" s="20">
        <v>278.77699999999999</v>
      </c>
      <c r="BJ96" s="20">
        <v>237.096</v>
      </c>
      <c r="BK96" s="20">
        <v>109.883</v>
      </c>
      <c r="BL96" s="20">
        <v>163.08799999999999</v>
      </c>
      <c r="BM96" s="20">
        <v>58.018000000000001</v>
      </c>
      <c r="BN96" s="20">
        <v>59.96</v>
      </c>
    </row>
    <row r="97" spans="1:66" x14ac:dyDescent="0.3">
      <c r="A97" s="5">
        <v>96</v>
      </c>
      <c r="B97" s="19">
        <v>8.0426666687708348</v>
      </c>
      <c r="C97" s="20">
        <v>163.22721000000001</v>
      </c>
      <c r="D97" s="20">
        <v>163.312971</v>
      </c>
      <c r="E97" s="20">
        <v>213.178563</v>
      </c>
      <c r="F97" s="49">
        <f>IFERROR(SUM(C97:E97),IF(Data!$B$2="",0,"-"))</f>
        <v>539.71874400000002</v>
      </c>
      <c r="G97" s="50">
        <f>IFERROR(F97-Annex!$B$10,IF(Data!$B$2="",0,"-"))</f>
        <v>113.11074400000001</v>
      </c>
      <c r="H97" s="50">
        <f>IFERROR(AVERAGE(INDEX(G:G,IFERROR(MATCH($B97-Annex!$B$12/60,$B:$B),2)):G97),IF(Data!$B$2="",0,"-"))</f>
        <v>113.8039315</v>
      </c>
      <c r="I97" s="50">
        <f>IFERROR(-14000*(G97-INDEX(G:G,IFERROR(MATCH($B97-Annex!$B$11/60,$B:$B),2)))/(60*($B97-INDEX($B:$B,IFERROR(MATCH($B97-Annex!$B$11/60,$B:$B),2)))),IF(Data!$B$2="",0,"-"))</f>
        <v>395.50839245660711</v>
      </c>
      <c r="J97" s="50">
        <f>IFERROR(-14000*(H97-INDEX(H:H,IFERROR(MATCH($B97-Annex!$B$13/60,$B:$B),2)))/(60*($B97-INDEX($B:$B,IFERROR(MATCH($B97-Annex!$B$13/60,$B:$B),2)))),IF(Data!$B$2="",0,"-"))</f>
        <v>362.21259908986497</v>
      </c>
      <c r="K97" s="20">
        <v>3.70766675</v>
      </c>
      <c r="L97" s="20">
        <v>197.876</v>
      </c>
      <c r="M97" s="20">
        <v>9.8999999999999993E+37</v>
      </c>
      <c r="N97" s="20">
        <v>583.375</v>
      </c>
      <c r="O97" s="20">
        <v>227.73400000000001</v>
      </c>
      <c r="P97" s="20">
        <v>9.8999999999999993E+37</v>
      </c>
      <c r="Q97" s="20">
        <v>518.53899999999999</v>
      </c>
      <c r="R97" s="20">
        <v>99.784000000000006</v>
      </c>
      <c r="S97" s="20">
        <v>-66.418999999999997</v>
      </c>
      <c r="T97" s="20">
        <v>335.03199999999998</v>
      </c>
      <c r="U97" s="20">
        <v>389.58</v>
      </c>
      <c r="V97" s="20">
        <v>31.917999999999999</v>
      </c>
      <c r="W97" s="20">
        <v>149.46100000000001</v>
      </c>
      <c r="X97" s="20">
        <v>47.219000000000001</v>
      </c>
      <c r="Y97" s="20">
        <v>940.94200000000001</v>
      </c>
      <c r="Z97" s="20">
        <v>139.56800000000001</v>
      </c>
      <c r="AA97" s="20">
        <v>54.356999999999999</v>
      </c>
      <c r="AB97" s="20">
        <v>9.8999999999999993E+37</v>
      </c>
      <c r="AC97" s="20">
        <v>103.627</v>
      </c>
      <c r="AD97" s="20">
        <v>1002.16</v>
      </c>
      <c r="AE97" s="20">
        <v>1038.5840000000001</v>
      </c>
      <c r="AF97" s="20">
        <v>9.8999999999999993E+37</v>
      </c>
      <c r="AG97" s="20">
        <v>9.8999999999999993E+37</v>
      </c>
      <c r="AH97" s="50">
        <f>IFERROR(AVERAGE(INDEX(AL:AL,IFERROR(MATCH($B97-Annex!$B$4/60,$B:$B),2)):AL97),IF(Data!$B$2="",0,"-"))</f>
        <v>3.8677876570445284</v>
      </c>
      <c r="AI97" s="50">
        <f>IFERROR(AVERAGE(INDEX(AM:AM,IFERROR(MATCH($B97-Annex!$B$4/60,$B:$B),2)):AM97),IF(Data!$B$2="",0,"-"))</f>
        <v>-8.3578803713259742</v>
      </c>
      <c r="AJ97" s="50">
        <f>IFERROR(AVERAGE(INDEX(AN:AN,IFERROR(MATCH($B97-Annex!$B$4/60,$B:$B),2)):AN97),IF(Data!$B$2="",0,"-"))</f>
        <v>1.3021959055949173</v>
      </c>
      <c r="AK97" s="50">
        <f>IFERROR(AVERAGE(INDEX(AO:AO,IFERROR(MATCH($B97-Annex!$B$4/60,$B:$B),2)):AO97),IF(Data!$B$2="",0,"-"))</f>
        <v>8.3134069621634588</v>
      </c>
      <c r="AL97" s="50">
        <f>IFERROR((5.670373*10^-8*(AP97+273.15)^4+((Annex!$B$5+Annex!$B$6)*(AP97-L97)+Annex!$B$7*(AP97-INDEX(AP:AP,IFERROR(MATCH($B97-Annex!$B$9/60,$B:$B),2)))/(60*($B97-INDEX($B:$B,IFERROR(MATCH($B97-Annex!$B$9/60,$B:$B),2)))))/Annex!$B$8)/1000,IF(Data!$B$2="",0,"-"))</f>
        <v>4.0519000951861619</v>
      </c>
      <c r="AM97" s="50">
        <f>IFERROR((5.670373*10^-8*(AQ97+273.15)^4+((Annex!$B$5+Annex!$B$6)*(AQ97-O97)+Annex!$B$7*(AQ97-INDEX(AQ:AQ,IFERROR(MATCH($B97-Annex!$B$9/60,$B:$B),2)))/(60*($B97-INDEX($B:$B,IFERROR(MATCH($B97-Annex!$B$9/60,$B:$B),2)))))/Annex!$B$8)/1000,IF(Data!$B$2="",0,"-"))</f>
        <v>39.285592563116573</v>
      </c>
      <c r="AN97" s="50">
        <f>IFERROR((5.670373*10^-8*(AR97+273.15)^4+((Annex!$B$5+Annex!$B$6)*(AR97-R97)+Annex!$B$7*(AR97-INDEX(AR:AR,IFERROR(MATCH($B97-Annex!$B$9/60,$B:$B),2)))/(60*($B97-INDEX($B:$B,IFERROR(MATCH($B97-Annex!$B$9/60,$B:$B),2)))))/Annex!$B$8)/1000,IF(Data!$B$2="",0,"-"))</f>
        <v>1.4527825160403869</v>
      </c>
      <c r="AO97" s="50">
        <f>IFERROR((5.670373*10^-8*(AS97+273.15)^4+((Annex!$B$5+Annex!$B$6)*(AS97-U97)+Annex!$B$7*(AS97-INDEX(AS:AS,IFERROR(MATCH($B97-Annex!$B$9/60,$B:$B),2)))/(60*($B97-INDEX($B:$B,IFERROR(MATCH($B97-Annex!$B$9/60,$B:$B),2)))))/Annex!$B$8)/1000,IF(Data!$B$2="",0,"-"))</f>
        <v>-75.482620693116289</v>
      </c>
      <c r="AP97" s="20">
        <v>121.712</v>
      </c>
      <c r="AQ97" s="20">
        <v>183.471</v>
      </c>
      <c r="AR97" s="20">
        <v>61.262</v>
      </c>
      <c r="AS97" s="20">
        <v>-25.638000000000002</v>
      </c>
      <c r="AT97" s="20">
        <v>20.510999999999999</v>
      </c>
      <c r="AU97" s="20">
        <v>21.594000000000001</v>
      </c>
      <c r="AV97" s="20">
        <v>21.079000000000001</v>
      </c>
      <c r="AW97" s="50">
        <f>IFERROR(AVERAGE(INDEX(BC:BC,IFERROR(MATCH($B97-Annex!$B$4/60,$B:$B),2)):BC97),IF(Data!$B$2="",0,"-"))</f>
        <v>15.829275950632885</v>
      </c>
      <c r="AX97" s="50">
        <f>IFERROR(AVERAGE(INDEX(BD:BD,IFERROR(MATCH($B97-Annex!$B$4/60,$B:$B),2)):BD97),IF(Data!$B$2="",0,"-"))</f>
        <v>-3.5761259662339944</v>
      </c>
      <c r="AY97" s="50">
        <f>IFERROR(AVERAGE(INDEX(BE:BE,IFERROR(MATCH($B97-Annex!$B$4/60,$B:$B),2)):BE97),IF(Data!$B$2="",0,"-"))</f>
        <v>4.7078124804159467</v>
      </c>
      <c r="AZ97" s="50">
        <f>IFERROR(AVERAGE(INDEX(BF:BF,IFERROR(MATCH($B97-Annex!$B$4/60,$B:$B),2)):BF97),IF(Data!$B$2="",0,"-"))</f>
        <v>7.3574697991599782</v>
      </c>
      <c r="BA97" s="50">
        <f>IFERROR(AVERAGE(INDEX(BG:BG,IFERROR(MATCH($B97-Annex!$B$4/60,$B:$B),2)):BG97),IF(Data!$B$2="",0,"-"))</f>
        <v>2.3808796021495198</v>
      </c>
      <c r="BB97" s="50">
        <f>IFERROR(AVERAGE(INDEX(BH:BH,IFERROR(MATCH($B97-Annex!$B$4/60,$B:$B),2)):BH97),IF(Data!$B$2="",0,"-"))</f>
        <v>2.3385108179420757</v>
      </c>
      <c r="BC97" s="50">
        <f>IFERROR((5.670373*10^-8*(BI97+273.15)^4+((Annex!$B$5+Annex!$B$6)*(BI97-L97)+Annex!$B$7*(BI97-INDEX(BI:BI,IFERROR(MATCH($B97-Annex!$B$9/60,$B:$B),2)))/(60*($B97-INDEX($B:$B,IFERROR(MATCH($B97-Annex!$B$9/60,$B:$B),2)))))/Annex!$B$8)/1000,IF(Data!$B$2="",0,"-"))</f>
        <v>17.166433841427622</v>
      </c>
      <c r="BD97" s="50">
        <f>IFERROR((5.670373*10^-8*(BJ97+273.15)^4+((Annex!$B$5+Annex!$B$6)*(BJ97-O97)+Annex!$B$7*(BJ97-INDEX(BJ:BJ,IFERROR(MATCH($B97-Annex!$B$9/60,$B:$B),2)))/(60*($B97-INDEX($B:$B,IFERROR(MATCH($B97-Annex!$B$9/60,$B:$B),2)))))/Annex!$B$8)/1000,IF(Data!$B$2="",0,"-"))</f>
        <v>-178.58228876319424</v>
      </c>
      <c r="BE97" s="50">
        <f>IFERROR((5.670373*10^-8*(BK97+273.15)^4+((Annex!$B$5+Annex!$B$6)*(BK97-R97)+Annex!$B$7*(BK97-INDEX(BK:BK,IFERROR(MATCH($B97-Annex!$B$9/60,$B:$B),2)))/(60*($B97-INDEX($B:$B,IFERROR(MATCH($B97-Annex!$B$9/60,$B:$B),2)))))/Annex!$B$8)/1000,IF(Data!$B$2="",0,"-"))</f>
        <v>5.2977183297369432</v>
      </c>
      <c r="BF97" s="50">
        <f>IFERROR((5.670373*10^-8*(BL97+273.15)^4+((Annex!$B$5+Annex!$B$6)*(BL97-U97)+Annex!$B$7*(BL97-INDEX(BL:BL,IFERROR(MATCH($B97-Annex!$B$9/60,$B:$B),2)))/(60*($B97-INDEX($B:$B,IFERROR(MATCH($B97-Annex!$B$9/60,$B:$B),2)))))/Annex!$B$8)/1000,IF(Data!$B$2="",0,"-"))</f>
        <v>-59.613635543420372</v>
      </c>
      <c r="BG97" s="50">
        <f>IFERROR((5.670373*10^-8*(BM97+273.15)^4+((Annex!$B$5+Annex!$B$6)*(BM97-X97)+Annex!$B$7*(BM97-INDEX(BM:BM,IFERROR(MATCH($B97-Annex!$B$9/60,$B:$B),2)))/(60*($B97-INDEX($B:$B,IFERROR(MATCH($B97-Annex!$B$9/60,$B:$B),2)))))/Annex!$B$8)/1000,IF(Data!$B$2="",0,"-"))</f>
        <v>2.6539963406208105</v>
      </c>
      <c r="BH97" s="50">
        <f>IFERROR((5.670373*10^-8*(BN97+273.15)^4+((Annex!$B$5+Annex!$B$6)*(BN97-AA97)+Annex!$B$7*(BN97-INDEX(BN:BN,IFERROR(MATCH($B97-Annex!$B$9/60,$B:$B),2)))/(60*($B97-INDEX($B:$B,IFERROR(MATCH($B97-Annex!$B$9/60,$B:$B),2)))))/Annex!$B$8)/1000,IF(Data!$B$2="",0,"-"))</f>
        <v>2.5779668792668016</v>
      </c>
      <c r="BI97" s="20">
        <v>288.238</v>
      </c>
      <c r="BJ97" s="20">
        <v>-83.177000000000007</v>
      </c>
      <c r="BK97" s="20">
        <v>113.76300000000001</v>
      </c>
      <c r="BL97" s="20">
        <v>184.61</v>
      </c>
      <c r="BM97" s="20">
        <v>59.787999999999997</v>
      </c>
      <c r="BN97" s="20">
        <v>61.792000000000002</v>
      </c>
    </row>
    <row r="98" spans="1:66" x14ac:dyDescent="0.3">
      <c r="A98" s="5">
        <v>97</v>
      </c>
      <c r="B98" s="19">
        <v>8.1263333384413272</v>
      </c>
      <c r="C98" s="20">
        <v>163.14991000000001</v>
      </c>
      <c r="D98" s="20">
        <v>163.296684</v>
      </c>
      <c r="E98" s="20">
        <v>213.223376</v>
      </c>
      <c r="F98" s="49">
        <f>IFERROR(SUM(C98:E98),IF(Data!$B$2="",0,"-"))</f>
        <v>539.66997000000003</v>
      </c>
      <c r="G98" s="50">
        <f>IFERROR(F98-Annex!$B$10,IF(Data!$B$2="",0,"-"))</f>
        <v>113.06197000000003</v>
      </c>
      <c r="H98" s="50">
        <f>IFERROR(AVERAGE(INDEX(G:G,IFERROR(MATCH($B98-Annex!$B$12/60,$B:$B),2)):G98),IF(Data!$B$2="",0,"-"))</f>
        <v>113.6444025</v>
      </c>
      <c r="I98" s="50">
        <f>IFERROR(-14000*(G98-INDEX(G:G,IFERROR(MATCH($B98-Annex!$B$11/60,$B:$B),2)))/(60*($B98-INDEX($B:$B,IFERROR(MATCH($B98-Annex!$B$11/60,$B:$B),2)))),IF(Data!$B$2="",0,"-"))</f>
        <v>396.09178271126194</v>
      </c>
      <c r="J98" s="50">
        <f>IFERROR(-14000*(H98-INDEX(H:H,IFERROR(MATCH($B98-Annex!$B$13/60,$B:$B),2)))/(60*($B98-INDEX($B:$B,IFERROR(MATCH($B98-Annex!$B$13/60,$B:$B),2)))),IF(Data!$B$2="",0,"-"))</f>
        <v>382.30408276928415</v>
      </c>
      <c r="K98" s="20">
        <v>3.79011678</v>
      </c>
      <c r="L98" s="20">
        <v>199.779</v>
      </c>
      <c r="M98" s="20">
        <v>1029.877</v>
      </c>
      <c r="N98" s="20">
        <v>588.25</v>
      </c>
      <c r="O98" s="20">
        <v>209.71899999999999</v>
      </c>
      <c r="P98" s="20">
        <v>9.8999999999999993E+37</v>
      </c>
      <c r="Q98" s="20">
        <v>532.428</v>
      </c>
      <c r="R98" s="20">
        <v>100.18</v>
      </c>
      <c r="S98" s="20">
        <v>-16.146000000000001</v>
      </c>
      <c r="T98" s="20">
        <v>340.52300000000002</v>
      </c>
      <c r="U98" s="20">
        <v>369.64800000000002</v>
      </c>
      <c r="V98" s="20">
        <v>35.25</v>
      </c>
      <c r="W98" s="20">
        <v>153.07</v>
      </c>
      <c r="X98" s="20">
        <v>47.496000000000002</v>
      </c>
      <c r="Y98" s="20">
        <v>913.60799999999995</v>
      </c>
      <c r="Z98" s="20">
        <v>142.33099999999999</v>
      </c>
      <c r="AA98" s="20">
        <v>56.368000000000002</v>
      </c>
      <c r="AB98" s="20">
        <v>9.8999999999999993E+37</v>
      </c>
      <c r="AC98" s="20">
        <v>105.833</v>
      </c>
      <c r="AD98" s="20">
        <v>979.85900000000004</v>
      </c>
      <c r="AE98" s="20">
        <v>1003.293</v>
      </c>
      <c r="AF98" s="20">
        <v>9.8999999999999993E+37</v>
      </c>
      <c r="AG98" s="20">
        <v>9.8999999999999993E+37</v>
      </c>
      <c r="AH98" s="50">
        <f>IFERROR(AVERAGE(INDEX(AL:AL,IFERROR(MATCH($B98-Annex!$B$4/60,$B:$B),2)):AL98),IF(Data!$B$2="",0,"-"))</f>
        <v>3.9307708321392303</v>
      </c>
      <c r="AI98" s="50">
        <f>IFERROR(AVERAGE(INDEX(AM:AM,IFERROR(MATCH($B98-Annex!$B$4/60,$B:$B),2)):AM98),IF(Data!$B$2="",0,"-"))</f>
        <v>-12.953125875393473</v>
      </c>
      <c r="AJ98" s="50">
        <f>IFERROR(AVERAGE(INDEX(AN:AN,IFERROR(MATCH($B98-Annex!$B$4/60,$B:$B),2)):AN98),IF(Data!$B$2="",0,"-"))</f>
        <v>1.3674345342082088</v>
      </c>
      <c r="AK98" s="50">
        <f>IFERROR(AVERAGE(INDEX(AO:AO,IFERROR(MATCH($B98-Annex!$B$4/60,$B:$B),2)):AO98),IF(Data!$B$2="",0,"-"))</f>
        <v>-9.838690989200936</v>
      </c>
      <c r="AL98" s="50">
        <f>IFERROR((5.670373*10^-8*(AP98+273.15)^4+((Annex!$B$5+Annex!$B$6)*(AP98-L98)+Annex!$B$7*(AP98-INDEX(AP:AP,IFERROR(MATCH($B98-Annex!$B$9/60,$B:$B),2)))/(60*($B98-INDEX($B:$B,IFERROR(MATCH($B98-Annex!$B$9/60,$B:$B),2)))))/Annex!$B$8)/1000,IF(Data!$B$2="",0,"-"))</f>
        <v>4.358550958238764</v>
      </c>
      <c r="AM98" s="50">
        <f>IFERROR((5.670373*10^-8*(AQ98+273.15)^4+((Annex!$B$5+Annex!$B$6)*(AQ98-O98)+Annex!$B$7*(AQ98-INDEX(AQ:AQ,IFERROR(MATCH($B98-Annex!$B$9/60,$B:$B),2)))/(60*($B98-INDEX($B:$B,IFERROR(MATCH($B98-Annex!$B$9/60,$B:$B),2)))))/Annex!$B$8)/1000,IF(Data!$B$2="",0,"-"))</f>
        <v>89.911363953791096</v>
      </c>
      <c r="AN98" s="50">
        <f>IFERROR((5.670373*10^-8*(AR98+273.15)^4+((Annex!$B$5+Annex!$B$6)*(AR98-R98)+Annex!$B$7*(AR98-INDEX(AR:AR,IFERROR(MATCH($B98-Annex!$B$9/60,$B:$B),2)))/(60*($B98-INDEX($B:$B,IFERROR(MATCH($B98-Annex!$B$9/60,$B:$B),2)))))/Annex!$B$8)/1000,IF(Data!$B$2="",0,"-"))</f>
        <v>1.5940828103836977</v>
      </c>
      <c r="AO98" s="50">
        <f>IFERROR((5.670373*10^-8*(AS98+273.15)^4+((Annex!$B$5+Annex!$B$6)*(AS98-U98)+Annex!$B$7*(AS98-INDEX(AS:AS,IFERROR(MATCH($B98-Annex!$B$9/60,$B:$B),2)))/(60*($B98-INDEX($B:$B,IFERROR(MATCH($B98-Annex!$B$9/60,$B:$B),2)))))/Annex!$B$8)/1000,IF(Data!$B$2="",0,"-"))</f>
        <v>-51.598267711242073</v>
      </c>
      <c r="AP98" s="20">
        <v>126.155</v>
      </c>
      <c r="AQ98" s="20">
        <v>222.29</v>
      </c>
      <c r="AR98" s="20">
        <v>62.938000000000002</v>
      </c>
      <c r="AS98" s="20">
        <v>-80.622</v>
      </c>
      <c r="AT98" s="20">
        <v>20.529</v>
      </c>
      <c r="AU98" s="20">
        <v>21.594000000000001</v>
      </c>
      <c r="AV98" s="20">
        <v>21.114999999999998</v>
      </c>
      <c r="AW98" s="50">
        <f>IFERROR(AVERAGE(INDEX(BC:BC,IFERROR(MATCH($B98-Annex!$B$4/60,$B:$B),2)):BC98),IF(Data!$B$2="",0,"-"))</f>
        <v>16.165154810769756</v>
      </c>
      <c r="AX98" s="50">
        <f>IFERROR(AVERAGE(INDEX(BD:BD,IFERROR(MATCH($B98-Annex!$B$4/60,$B:$B),2)):BD98),IF(Data!$B$2="",0,"-"))</f>
        <v>-26.090736326596232</v>
      </c>
      <c r="AY98" s="50">
        <f>IFERROR(AVERAGE(INDEX(BE:BE,IFERROR(MATCH($B98-Annex!$B$4/60,$B:$B),2)):BE98),IF(Data!$B$2="",0,"-"))</f>
        <v>4.8994217895142</v>
      </c>
      <c r="AZ98" s="50">
        <f>IFERROR(AVERAGE(INDEX(BF:BF,IFERROR(MATCH($B98-Annex!$B$4/60,$B:$B),2)):BF98),IF(Data!$B$2="",0,"-"))</f>
        <v>-12.590456774470043</v>
      </c>
      <c r="BA98" s="50">
        <f>IFERROR(AVERAGE(INDEX(BG:BG,IFERROR(MATCH($B98-Annex!$B$4/60,$B:$B),2)):BG98),IF(Data!$B$2="",0,"-"))</f>
        <v>2.4746851026778791</v>
      </c>
      <c r="BB98" s="50">
        <f>IFERROR(AVERAGE(INDEX(BH:BH,IFERROR(MATCH($B98-Annex!$B$4/60,$B:$B),2)):BH98),IF(Data!$B$2="",0,"-"))</f>
        <v>2.4211594806275731</v>
      </c>
      <c r="BC98" s="50">
        <f>IFERROR((5.670373*10^-8*(BI98+273.15)^4+((Annex!$B$5+Annex!$B$6)*(BI98-L98)+Annex!$B$7*(BI98-INDEX(BI:BI,IFERROR(MATCH($B98-Annex!$B$9/60,$B:$B),2)))/(60*($B98-INDEX($B:$B,IFERROR(MATCH($B98-Annex!$B$9/60,$B:$B),2)))))/Annex!$B$8)/1000,IF(Data!$B$2="",0,"-"))</f>
        <v>17.585307456621706</v>
      </c>
      <c r="BD98" s="50">
        <f>IFERROR((5.670373*10^-8*(BJ98+273.15)^4+((Annex!$B$5+Annex!$B$6)*(BJ98-O98)+Annex!$B$7*(BJ98-INDEX(BJ:BJ,IFERROR(MATCH($B98-Annex!$B$9/60,$B:$B),2)))/(60*($B98-INDEX($B:$B,IFERROR(MATCH($B98-Annex!$B$9/60,$B:$B),2)))))/Annex!$B$8)/1000,IF(Data!$B$2="",0,"-"))</f>
        <v>-111.93152867284806</v>
      </c>
      <c r="BE98" s="50">
        <f>IFERROR((5.670373*10^-8*(BK98+273.15)^4+((Annex!$B$5+Annex!$B$6)*(BK98-R98)+Annex!$B$7*(BK98-INDEX(BK:BK,IFERROR(MATCH($B98-Annex!$B$9/60,$B:$B),2)))/(60*($B98-INDEX($B:$B,IFERROR(MATCH($B98-Annex!$B$9/60,$B:$B),2)))))/Annex!$B$8)/1000,IF(Data!$B$2="",0,"-"))</f>
        <v>5.5760948090332603</v>
      </c>
      <c r="BF98" s="50">
        <f>IFERROR((5.670373*10^-8*(BL98+273.15)^4+((Annex!$B$5+Annex!$B$6)*(BL98-U98)+Annex!$B$7*(BL98-INDEX(BL:BL,IFERROR(MATCH($B98-Annex!$B$9/60,$B:$B),2)))/(60*($B98-INDEX($B:$B,IFERROR(MATCH($B98-Annex!$B$9/60,$B:$B),2)))))/Annex!$B$8)/1000,IF(Data!$B$2="",0,"-"))</f>
        <v>-20.104181209883652</v>
      </c>
      <c r="BG98" s="50">
        <f>IFERROR((5.670373*10^-8*(BM98+273.15)^4+((Annex!$B$5+Annex!$B$6)*(BM98-X98)+Annex!$B$7*(BM98-INDEX(BM:BM,IFERROR(MATCH($B98-Annex!$B$9/60,$B:$B),2)))/(60*($B98-INDEX($B:$B,IFERROR(MATCH($B98-Annex!$B$9/60,$B:$B),2)))))/Annex!$B$8)/1000,IF(Data!$B$2="",0,"-"))</f>
        <v>2.7998471633875099</v>
      </c>
      <c r="BH98" s="50">
        <f>IFERROR((5.670373*10^-8*(BN98+273.15)^4+((Annex!$B$5+Annex!$B$6)*(BN98-AA98)+Annex!$B$7*(BN98-INDEX(BN:BN,IFERROR(MATCH($B98-Annex!$B$9/60,$B:$B),2)))/(60*($B98-INDEX($B:$B,IFERROR(MATCH($B98-Annex!$B$9/60,$B:$B),2)))))/Annex!$B$8)/1000,IF(Data!$B$2="",0,"-"))</f>
        <v>2.6736004202535488</v>
      </c>
      <c r="BI98" s="20">
        <v>297.14100000000002</v>
      </c>
      <c r="BJ98" s="20">
        <v>25.565000000000001</v>
      </c>
      <c r="BK98" s="20">
        <v>117.44199999999999</v>
      </c>
      <c r="BL98" s="20">
        <v>131.31299999999999</v>
      </c>
      <c r="BM98" s="20">
        <v>61.484999999999999</v>
      </c>
      <c r="BN98" s="20">
        <v>63.451000000000001</v>
      </c>
    </row>
    <row r="99" spans="1:66" x14ac:dyDescent="0.3">
      <c r="A99" s="5">
        <v>98</v>
      </c>
      <c r="B99" s="19">
        <v>8.2136666716542095</v>
      </c>
      <c r="C99" s="20">
        <v>163.08726300000001</v>
      </c>
      <c r="D99" s="20">
        <v>163.41558599999999</v>
      </c>
      <c r="E99" s="20">
        <v>213.11093099999999</v>
      </c>
      <c r="F99" s="49">
        <f>IFERROR(SUM(C99:E99),IF(Data!$B$2="",0,"-"))</f>
        <v>539.61377999999991</v>
      </c>
      <c r="G99" s="50">
        <f>IFERROR(F99-Annex!$B$10,IF(Data!$B$2="",0,"-"))</f>
        <v>113.0057799999999</v>
      </c>
      <c r="H99" s="50">
        <f>IFERROR(AVERAGE(INDEX(G:G,IFERROR(MATCH($B99-Annex!$B$12/60,$B:$B),2)):G99),IF(Data!$B$2="",0,"-"))</f>
        <v>113.50702939999999</v>
      </c>
      <c r="I99" s="50">
        <f>IFERROR(-14000*(G99-INDEX(G:G,IFERROR(MATCH($B99-Annex!$B$11/60,$B:$B),2)))/(60*($B99-INDEX($B:$B,IFERROR(MATCH($B99-Annex!$B$11/60,$B:$B),2)))),IF(Data!$B$2="",0,"-"))</f>
        <v>419.35759424488919</v>
      </c>
      <c r="J99" s="50">
        <f>IFERROR(-14000*(H99-INDEX(H:H,IFERROR(MATCH($B99-Annex!$B$13/60,$B:$B),2)))/(60*($B99-INDEX($B:$B,IFERROR(MATCH($B99-Annex!$B$13/60,$B:$B),2)))),IF(Data!$B$2="",0,"-"))</f>
        <v>389.26825973382029</v>
      </c>
      <c r="K99" s="20">
        <v>3.8725668</v>
      </c>
      <c r="L99" s="20">
        <v>200.899</v>
      </c>
      <c r="M99" s="20">
        <v>1064.684</v>
      </c>
      <c r="N99" s="20">
        <v>586.22900000000004</v>
      </c>
      <c r="O99" s="20">
        <v>291.339</v>
      </c>
      <c r="P99" s="20">
        <v>9.8999999999999993E+37</v>
      </c>
      <c r="Q99" s="20">
        <v>537.78300000000002</v>
      </c>
      <c r="R99" s="20">
        <v>101.404</v>
      </c>
      <c r="S99" s="20">
        <v>16.004999999999999</v>
      </c>
      <c r="T99" s="20">
        <v>350.60700000000003</v>
      </c>
      <c r="U99" s="20">
        <v>436.25700000000001</v>
      </c>
      <c r="V99" s="20">
        <v>9.8999999999999993E+37</v>
      </c>
      <c r="W99" s="20">
        <v>155.494</v>
      </c>
      <c r="X99" s="20">
        <v>48.582000000000001</v>
      </c>
      <c r="Y99" s="20">
        <v>1032.5640000000001</v>
      </c>
      <c r="Z99" s="20">
        <v>143.81</v>
      </c>
      <c r="AA99" s="20">
        <v>56.076000000000001</v>
      </c>
      <c r="AB99" s="20">
        <v>9.8999999999999993E+37</v>
      </c>
      <c r="AC99" s="20">
        <v>108.366</v>
      </c>
      <c r="AD99" s="20">
        <v>888.88699999999994</v>
      </c>
      <c r="AE99" s="20">
        <v>1276.9590000000001</v>
      </c>
      <c r="AF99" s="20">
        <v>29.233000000000001</v>
      </c>
      <c r="AG99" s="20">
        <v>9.8999999999999993E+37</v>
      </c>
      <c r="AH99" s="50">
        <f>IFERROR(AVERAGE(INDEX(AL:AL,IFERROR(MATCH($B99-Annex!$B$4/60,$B:$B),2)):AL99),IF(Data!$B$2="",0,"-"))</f>
        <v>4.0555135281680448</v>
      </c>
      <c r="AI99" s="50">
        <f>IFERROR(AVERAGE(INDEX(AM:AM,IFERROR(MATCH($B99-Annex!$B$4/60,$B:$B),2)):AM99),IF(Data!$B$2="",0,"-"))</f>
        <v>-4.9768629133919706</v>
      </c>
      <c r="AJ99" s="50">
        <f>IFERROR(AVERAGE(INDEX(AN:AN,IFERROR(MATCH($B99-Annex!$B$4/60,$B:$B),2)):AN99),IF(Data!$B$2="",0,"-"))</f>
        <v>1.4299988656527609</v>
      </c>
      <c r="AK99" s="50">
        <f>IFERROR(AVERAGE(INDEX(AO:AO,IFERROR(MATCH($B99-Annex!$B$4/60,$B:$B),2)):AO99),IF(Data!$B$2="",0,"-"))</f>
        <v>-20.66843619349947</v>
      </c>
      <c r="AL99" s="50">
        <f>IFERROR((5.670373*10^-8*(AP99+273.15)^4+((Annex!$B$5+Annex!$B$6)*(AP99-L99)+Annex!$B$7*(AP99-INDEX(AP:AP,IFERROR(MATCH($B99-Annex!$B$9/60,$B:$B),2)))/(60*($B99-INDEX($B:$B,IFERROR(MATCH($B99-Annex!$B$9/60,$B:$B),2)))))/Annex!$B$8)/1000,IF(Data!$B$2="",0,"-"))</f>
        <v>4.6246094990432161</v>
      </c>
      <c r="AM99" s="50">
        <f>IFERROR((5.670373*10^-8*(AQ99+273.15)^4+((Annex!$B$5+Annex!$B$6)*(AQ99-O99)+Annex!$B$7*(AQ99-INDEX(AQ:AQ,IFERROR(MATCH($B99-Annex!$B$9/60,$B:$B),2)))/(60*($B99-INDEX($B:$B,IFERROR(MATCH($B99-Annex!$B$9/60,$B:$B),2)))))/Annex!$B$8)/1000,IF(Data!$B$2="",0,"-"))</f>
        <v>4.3230251897535084</v>
      </c>
      <c r="AN99" s="50">
        <f>IFERROR((5.670373*10^-8*(AR99+273.15)^4+((Annex!$B$5+Annex!$B$6)*(AR99-R99)+Annex!$B$7*(AR99-INDEX(AR:AR,IFERROR(MATCH($B99-Annex!$B$9/60,$B:$B),2)))/(60*($B99-INDEX($B:$B,IFERROR(MATCH($B99-Annex!$B$9/60,$B:$B),2)))))/Annex!$B$8)/1000,IF(Data!$B$2="",0,"-"))</f>
        <v>1.6715942705337652</v>
      </c>
      <c r="AO99" s="50">
        <f>IFERROR((5.670373*10^-8*(AS99+273.15)^4+((Annex!$B$5+Annex!$B$6)*(AS99-U99)+Annex!$B$7*(AS99-INDEX(AS:AS,IFERROR(MATCH($B99-Annex!$B$9/60,$B:$B),2)))/(60*($B99-INDEX($B:$B,IFERROR(MATCH($B99-Annex!$B$9/60,$B:$B),2)))))/Annex!$B$8)/1000,IF(Data!$B$2="",0,"-"))</f>
        <v>35.835768460065253</v>
      </c>
      <c r="AP99" s="20">
        <v>130.876</v>
      </c>
      <c r="AQ99" s="20">
        <v>191.173</v>
      </c>
      <c r="AR99" s="20">
        <v>64.698999999999998</v>
      </c>
      <c r="AS99" s="20">
        <v>59.598999999999997</v>
      </c>
      <c r="AT99" s="20">
        <v>20.565000000000001</v>
      </c>
      <c r="AU99" s="20">
        <v>21.523</v>
      </c>
      <c r="AV99" s="20">
        <v>21.186</v>
      </c>
      <c r="AW99" s="50">
        <f>IFERROR(AVERAGE(INDEX(BC:BC,IFERROR(MATCH($B99-Annex!$B$4/60,$B:$B),2)):BC99),IF(Data!$B$2="",0,"-"))</f>
        <v>16.595228002419894</v>
      </c>
      <c r="AX99" s="50">
        <f>IFERROR(AVERAGE(INDEX(BD:BD,IFERROR(MATCH($B99-Annex!$B$4/60,$B:$B),2)):BD99),IF(Data!$B$2="",0,"-"))</f>
        <v>-31.536927039830996</v>
      </c>
      <c r="AY99" s="50">
        <f>IFERROR(AVERAGE(INDEX(BE:BE,IFERROR(MATCH($B99-Annex!$B$4/60,$B:$B),2)):BE99),IF(Data!$B$2="",0,"-"))</f>
        <v>5.0693152339785126</v>
      </c>
      <c r="AZ99" s="50">
        <f>IFERROR(AVERAGE(INDEX(BF:BF,IFERROR(MATCH($B99-Annex!$B$4/60,$B:$B),2)):BF99),IF(Data!$B$2="",0,"-"))</f>
        <v>-24.189943312116061</v>
      </c>
      <c r="BA99" s="50">
        <f>IFERROR(AVERAGE(INDEX(BG:BG,IFERROR(MATCH($B99-Annex!$B$4/60,$B:$B),2)):BG99),IF(Data!$B$2="",0,"-"))</f>
        <v>2.5640045026337868</v>
      </c>
      <c r="BB99" s="50">
        <f>IFERROR(AVERAGE(INDEX(BH:BH,IFERROR(MATCH($B99-Annex!$B$4/60,$B:$B),2)):BH99),IF(Data!$B$2="",0,"-"))</f>
        <v>2.4966548325293414</v>
      </c>
      <c r="BC99" s="50">
        <f>IFERROR((5.670373*10^-8*(BI99+273.15)^4+((Annex!$B$5+Annex!$B$6)*(BI99-L99)+Annex!$B$7*(BI99-INDEX(BI:BI,IFERROR(MATCH($B99-Annex!$B$9/60,$B:$B),2)))/(60*($B99-INDEX($B:$B,IFERROR(MATCH($B99-Annex!$B$9/60,$B:$B),2)))))/Annex!$B$8)/1000,IF(Data!$B$2="",0,"-"))</f>
        <v>17.97453637263564</v>
      </c>
      <c r="BD99" s="50">
        <f>IFERROR((5.670373*10^-8*(BJ99+273.15)^4+((Annex!$B$5+Annex!$B$6)*(BJ99-O99)+Annex!$B$7*(BJ99-INDEX(BJ:BJ,IFERROR(MATCH($B99-Annex!$B$9/60,$B:$B),2)))/(60*($B99-INDEX($B:$B,IFERROR(MATCH($B99-Annex!$B$9/60,$B:$B),2)))))/Annex!$B$8)/1000,IF(Data!$B$2="",0,"-"))</f>
        <v>66.702240433894929</v>
      </c>
      <c r="BE99" s="50">
        <f>IFERROR((5.670373*10^-8*(BK99+273.15)^4+((Annex!$B$5+Annex!$B$6)*(BK99-R99)+Annex!$B$7*(BK99-INDEX(BK:BK,IFERROR(MATCH($B99-Annex!$B$9/60,$B:$B),2)))/(60*($B99-INDEX($B:$B,IFERROR(MATCH($B99-Annex!$B$9/60,$B:$B),2)))))/Annex!$B$8)/1000,IF(Data!$B$2="",0,"-"))</f>
        <v>5.5794611057296999</v>
      </c>
      <c r="BF99" s="50">
        <f>IFERROR((5.670373*10^-8*(BL99+273.15)^4+((Annex!$B$5+Annex!$B$6)*(BL99-U99)+Annex!$B$7*(BL99-INDEX(BL:BL,IFERROR(MATCH($B99-Annex!$B$9/60,$B:$B),2)))/(60*($B99-INDEX($B:$B,IFERROR(MATCH($B99-Annex!$B$9/60,$B:$B),2)))))/Annex!$B$8)/1000,IF(Data!$B$2="",0,"-"))</f>
        <v>6.4391027262789597</v>
      </c>
      <c r="BG99" s="50">
        <f>IFERROR((5.670373*10^-8*(BM99+273.15)^4+((Annex!$B$5+Annex!$B$6)*(BM99-X99)+Annex!$B$7*(BM99-INDEX(BM:BM,IFERROR(MATCH($B99-Annex!$B$9/60,$B:$B),2)))/(60*($B99-INDEX($B:$B,IFERROR(MATCH($B99-Annex!$B$9/60,$B:$B),2)))))/Annex!$B$8)/1000,IF(Data!$B$2="",0,"-"))</f>
        <v>2.8347434413654451</v>
      </c>
      <c r="BH99" s="50">
        <f>IFERROR((5.670373*10^-8*(BN99+273.15)^4+((Annex!$B$5+Annex!$B$6)*(BN99-AA99)+Annex!$B$7*(BN99-INDEX(BN:BN,IFERROR(MATCH($B99-Annex!$B$9/60,$B:$B),2)))/(60*($B99-INDEX($B:$B,IFERROR(MATCH($B99-Annex!$B$9/60,$B:$B),2)))))/Annex!$B$8)/1000,IF(Data!$B$2="",0,"-"))</f>
        <v>2.6988151789889008</v>
      </c>
      <c r="BI99" s="20">
        <v>306.245</v>
      </c>
      <c r="BJ99" s="20">
        <v>56.213000000000001</v>
      </c>
      <c r="BK99" s="20">
        <v>121.122</v>
      </c>
      <c r="BL99" s="20">
        <v>201.85900000000001</v>
      </c>
      <c r="BM99" s="20">
        <v>63.262999999999998</v>
      </c>
      <c r="BN99" s="20">
        <v>65.212000000000003</v>
      </c>
    </row>
    <row r="100" spans="1:66" x14ac:dyDescent="0.3">
      <c r="A100" s="5">
        <v>99</v>
      </c>
      <c r="B100" s="19">
        <v>8.2970000035129488</v>
      </c>
      <c r="C100" s="20">
        <v>163.04820599999999</v>
      </c>
      <c r="D100" s="20">
        <v>163.23559800000001</v>
      </c>
      <c r="E100" s="20">
        <v>213.07589200000001</v>
      </c>
      <c r="F100" s="49">
        <f>IFERROR(SUM(C100:E100),IF(Data!$B$2="",0,"-"))</f>
        <v>539.35969599999999</v>
      </c>
      <c r="G100" s="50">
        <f>IFERROR(F100-Annex!$B$10,IF(Data!$B$2="",0,"-"))</f>
        <v>112.75169599999998</v>
      </c>
      <c r="H100" s="50">
        <f>IFERROR(AVERAGE(INDEX(G:G,IFERROR(MATCH($B100-Annex!$B$12/60,$B:$B),2)):G100),IF(Data!$B$2="",0,"-"))</f>
        <v>113.3642806</v>
      </c>
      <c r="I100" s="50">
        <f>IFERROR(-14000*(G100-INDEX(G:G,IFERROR(MATCH($B100-Annex!$B$11/60,$B:$B),2)))/(60*($B100-INDEX($B:$B,IFERROR(MATCH($B100-Annex!$B$11/60,$B:$B),2)))),IF(Data!$B$2="",0,"-"))</f>
        <v>432.17067971117388</v>
      </c>
      <c r="J100" s="50">
        <f>IFERROR(-14000*(H100-INDEX(H:H,IFERROR(MATCH($B100-Annex!$B$13/60,$B:$B),2)))/(60*($B100-INDEX($B:$B,IFERROR(MATCH($B100-Annex!$B$13/60,$B:$B),2)))),IF(Data!$B$2="",0,"-"))</f>
        <v>397.21442709825538</v>
      </c>
      <c r="K100" s="20">
        <v>4.0374668500000004</v>
      </c>
      <c r="L100" s="20">
        <v>184.78800000000001</v>
      </c>
      <c r="M100" s="20">
        <v>9.8999999999999993E+37</v>
      </c>
      <c r="N100" s="20">
        <v>590.98800000000006</v>
      </c>
      <c r="O100" s="20">
        <v>187.77600000000001</v>
      </c>
      <c r="P100" s="20">
        <v>476.745</v>
      </c>
      <c r="Q100" s="20">
        <v>544.70500000000004</v>
      </c>
      <c r="R100" s="20">
        <v>104.42</v>
      </c>
      <c r="S100" s="20">
        <v>9.8999999999999993E+37</v>
      </c>
      <c r="T100" s="20">
        <v>377.13799999999998</v>
      </c>
      <c r="U100" s="20">
        <v>209.95</v>
      </c>
      <c r="V100" s="20">
        <v>9.8999999999999993E+37</v>
      </c>
      <c r="W100" s="20">
        <v>159.529</v>
      </c>
      <c r="X100" s="20">
        <v>48.84</v>
      </c>
      <c r="Y100" s="20">
        <v>1103.143</v>
      </c>
      <c r="Z100" s="20">
        <v>146.398</v>
      </c>
      <c r="AA100" s="20">
        <v>56.350999999999999</v>
      </c>
      <c r="AB100" s="20">
        <v>9.8999999999999993E+37</v>
      </c>
      <c r="AC100" s="20">
        <v>110.572</v>
      </c>
      <c r="AD100" s="20">
        <v>-61.173999999999999</v>
      </c>
      <c r="AE100" s="20">
        <v>9.8999999999999993E+37</v>
      </c>
      <c r="AF100" s="20">
        <v>1220.8340000000001</v>
      </c>
      <c r="AG100" s="20">
        <v>9.8999999999999993E+37</v>
      </c>
      <c r="AH100" s="50">
        <f>IFERROR(AVERAGE(INDEX(AL:AL,IFERROR(MATCH($B100-Annex!$B$4/60,$B:$B),2)):AL100),IF(Data!$B$2="",0,"-"))</f>
        <v>4.2432650483618035</v>
      </c>
      <c r="AI100" s="50">
        <f>IFERROR(AVERAGE(INDEX(AM:AM,IFERROR(MATCH($B100-Annex!$B$4/60,$B:$B),2)):AM100),IF(Data!$B$2="",0,"-"))</f>
        <v>10.83055653819881</v>
      </c>
      <c r="AJ100" s="50">
        <f>IFERROR(AVERAGE(INDEX(AN:AN,IFERROR(MATCH($B100-Annex!$B$4/60,$B:$B),2)):AN100),IF(Data!$B$2="",0,"-"))</f>
        <v>1.4927314972553687</v>
      </c>
      <c r="AK100" s="50">
        <f>IFERROR(AVERAGE(INDEX(AO:AO,IFERROR(MATCH($B100-Annex!$B$4/60,$B:$B),2)):AO100),IF(Data!$B$2="",0,"-"))</f>
        <v>7.421174201905087</v>
      </c>
      <c r="AL100" s="50">
        <f>IFERROR((5.670373*10^-8*(AP100+273.15)^4+((Annex!$B$5+Annex!$B$6)*(AP100-L100)+Annex!$B$7*(AP100-INDEX(AP:AP,IFERROR(MATCH($B100-Annex!$B$9/60,$B:$B),2)))/(60*($B100-INDEX($B:$B,IFERROR(MATCH($B100-Annex!$B$9/60,$B:$B),2)))))/Annex!$B$8)/1000,IF(Data!$B$2="",0,"-"))</f>
        <v>5.172610393327381</v>
      </c>
      <c r="AM100" s="50">
        <f>IFERROR((5.670373*10^-8*(AQ100+273.15)^4+((Annex!$B$5+Annex!$B$6)*(AQ100-O100)+Annex!$B$7*(AQ100-INDEX(AQ:AQ,IFERROR(MATCH($B100-Annex!$B$9/60,$B:$B),2)))/(60*($B100-INDEX($B:$B,IFERROR(MATCH($B100-Annex!$B$9/60,$B:$B),2)))))/Annex!$B$8)/1000,IF(Data!$B$2="",0,"-"))</f>
        <v>-48.348378764168643</v>
      </c>
      <c r="AN100" s="50">
        <f>IFERROR((5.670373*10^-8*(AR100+273.15)^4+((Annex!$B$5+Annex!$B$6)*(AR100-R100)+Annex!$B$7*(AR100-INDEX(AR:AR,IFERROR(MATCH($B100-Annex!$B$9/60,$B:$B),2)))/(60*($B100-INDEX($B:$B,IFERROR(MATCH($B100-Annex!$B$9/60,$B:$B),2)))))/Annex!$B$8)/1000,IF(Data!$B$2="",0,"-"))</f>
        <v>1.6596480298999718</v>
      </c>
      <c r="AO100" s="50">
        <f>IFERROR((5.670373*10^-8*(AS100+273.15)^4+((Annex!$B$5+Annex!$B$6)*(AS100-U100)+Annex!$B$7*(AS100-INDEX(AS:AS,IFERROR(MATCH($B100-Annex!$B$9/60,$B:$B),2)))/(60*($B100-INDEX($B:$B,IFERROR(MATCH($B100-Annex!$B$9/60,$B:$B),2)))))/Annex!$B$8)/1000,IF(Data!$B$2="",0,"-"))</f>
        <v>136.0111434353181</v>
      </c>
      <c r="AP100" s="20">
        <v>135.33500000000001</v>
      </c>
      <c r="AQ100" s="20">
        <v>127.764</v>
      </c>
      <c r="AR100" s="20">
        <v>66.375</v>
      </c>
      <c r="AS100" s="20">
        <v>181.21199999999999</v>
      </c>
      <c r="AT100" s="20">
        <v>20.6</v>
      </c>
      <c r="AU100" s="20">
        <v>21.576000000000001</v>
      </c>
      <c r="AV100" s="20">
        <v>21.221</v>
      </c>
      <c r="AW100" s="50">
        <f>IFERROR(AVERAGE(INDEX(BC:BC,IFERROR(MATCH($B100-Annex!$B$4/60,$B:$B),2)):BC100),IF(Data!$B$2="",0,"-"))</f>
        <v>17.125780553379823</v>
      </c>
      <c r="AX100" s="50">
        <f>IFERROR(AVERAGE(INDEX(BD:BD,IFERROR(MATCH($B100-Annex!$B$4/60,$B:$B),2)):BD100),IF(Data!$B$2="",0,"-"))</f>
        <v>-23.794019571033907</v>
      </c>
      <c r="AY100" s="50">
        <f>IFERROR(AVERAGE(INDEX(BE:BE,IFERROR(MATCH($B100-Annex!$B$4/60,$B:$B),2)):BE100),IF(Data!$B$2="",0,"-"))</f>
        <v>5.2349490156194145</v>
      </c>
      <c r="AZ100" s="50">
        <f>IFERROR(AVERAGE(INDEX(BF:BF,IFERROR(MATCH($B100-Annex!$B$4/60,$B:$B),2)):BF100),IF(Data!$B$2="",0,"-"))</f>
        <v>-23.447398485307279</v>
      </c>
      <c r="BA100" s="50">
        <f>IFERROR(AVERAGE(INDEX(BG:BG,IFERROR(MATCH($B100-Annex!$B$4/60,$B:$B),2)):BG100),IF(Data!$B$2="",0,"-"))</f>
        <v>2.6496077676054957</v>
      </c>
      <c r="BB100" s="50">
        <f>IFERROR(AVERAGE(INDEX(BH:BH,IFERROR(MATCH($B100-Annex!$B$4/60,$B:$B),2)):BH100),IF(Data!$B$2="",0,"-"))</f>
        <v>2.5683538555919228</v>
      </c>
      <c r="BC100" s="50">
        <f>IFERROR((5.670373*10^-8*(BI100+273.15)^4+((Annex!$B$5+Annex!$B$6)*(BI100-L100)+Annex!$B$7*(BI100-INDEX(BI:BI,IFERROR(MATCH($B100-Annex!$B$9/60,$B:$B),2)))/(60*($B100-INDEX($B:$B,IFERROR(MATCH($B100-Annex!$B$9/60,$B:$B),2)))))/Annex!$B$8)/1000,IF(Data!$B$2="",0,"-"))</f>
        <v>18.828779927764227</v>
      </c>
      <c r="BD100" s="50">
        <f>IFERROR((5.670373*10^-8*(BJ100+273.15)^4+((Annex!$B$5+Annex!$B$6)*(BJ100-O100)+Annex!$B$7*(BJ100-INDEX(BJ:BJ,IFERROR(MATCH($B100-Annex!$B$9/60,$B:$B),2)))/(60*($B100-INDEX($B:$B,IFERROR(MATCH($B100-Annex!$B$9/60,$B:$B),2)))))/Annex!$B$8)/1000,IF(Data!$B$2="",0,"-"))</f>
        <v>47.690066081155351</v>
      </c>
      <c r="BE100" s="50">
        <f>IFERROR((5.670373*10^-8*(BK100+273.15)^4+((Annex!$B$5+Annex!$B$6)*(BK100-R100)+Annex!$B$7*(BK100-INDEX(BK:BK,IFERROR(MATCH($B100-Annex!$B$9/60,$B:$B),2)))/(60*($B100-INDEX($B:$B,IFERROR(MATCH($B100-Annex!$B$9/60,$B:$B),2)))))/Annex!$B$8)/1000,IF(Data!$B$2="",0,"-"))</f>
        <v>5.5909558825108272</v>
      </c>
      <c r="BF100" s="50">
        <f>IFERROR((5.670373*10^-8*(BL100+273.15)^4+((Annex!$B$5+Annex!$B$6)*(BL100-U100)+Annex!$B$7*(BL100-INDEX(BL:BL,IFERROR(MATCH($B100-Annex!$B$9/60,$B:$B),2)))/(60*($B100-INDEX($B:$B,IFERROR(MATCH($B100-Annex!$B$9/60,$B:$B),2)))))/Annex!$B$8)/1000,IF(Data!$B$2="",0,"-"))</f>
        <v>29.799558523076755</v>
      </c>
      <c r="BG100" s="50">
        <f>IFERROR((5.670373*10^-8*(BM100+273.15)^4+((Annex!$B$5+Annex!$B$6)*(BM100-X100)+Annex!$B$7*(BM100-INDEX(BM:BM,IFERROR(MATCH($B100-Annex!$B$9/60,$B:$B),2)))/(60*($B100-INDEX($B:$B,IFERROR(MATCH($B100-Annex!$B$9/60,$B:$B),2)))))/Annex!$B$8)/1000,IF(Data!$B$2="",0,"-"))</f>
        <v>2.8646892003173781</v>
      </c>
      <c r="BH100" s="50">
        <f>IFERROR((5.670373*10^-8*(BN100+273.15)^4+((Annex!$B$5+Annex!$B$6)*(BN100-AA100)+Annex!$B$7*(BN100-INDEX(BN:BN,IFERROR(MATCH($B100-Annex!$B$9/60,$B:$B),2)))/(60*($B100-INDEX($B:$B,IFERROR(MATCH($B100-Annex!$B$9/60,$B:$B),2)))))/Annex!$B$8)/1000,IF(Data!$B$2="",0,"-"))</f>
        <v>2.7948514666344377</v>
      </c>
      <c r="BI100" s="20">
        <v>314.92700000000002</v>
      </c>
      <c r="BJ100" s="20">
        <v>118.98699999999999</v>
      </c>
      <c r="BK100" s="20">
        <v>124.687</v>
      </c>
      <c r="BL100" s="20">
        <v>185.60599999999999</v>
      </c>
      <c r="BM100" s="20">
        <v>64.921999999999997</v>
      </c>
      <c r="BN100" s="20">
        <v>66.956999999999994</v>
      </c>
    </row>
    <row r="101" spans="1:66" x14ac:dyDescent="0.3">
      <c r="A101" s="5">
        <v>100</v>
      </c>
      <c r="B101" s="19">
        <v>8.3811666746623814</v>
      </c>
      <c r="C101" s="20">
        <v>162.98067499999999</v>
      </c>
      <c r="D101" s="20">
        <v>163.22908899999999</v>
      </c>
      <c r="E101" s="20">
        <v>212.952032</v>
      </c>
      <c r="F101" s="49">
        <f>IFERROR(SUM(C101:E101),IF(Data!$B$2="",0,"-"))</f>
        <v>539.16179599999998</v>
      </c>
      <c r="G101" s="50">
        <f>IFERROR(F101-Annex!$B$10,IF(Data!$B$2="",0,"-"))</f>
        <v>112.55379599999998</v>
      </c>
      <c r="H101" s="50">
        <f>IFERROR(AVERAGE(INDEX(G:G,IFERROR(MATCH($B101-Annex!$B$12/60,$B:$B),2)):G101),IF(Data!$B$2="",0,"-"))</f>
        <v>113.22145479999999</v>
      </c>
      <c r="I101" s="50">
        <f>IFERROR(-14000*(G101-INDEX(G:G,IFERROR(MATCH($B101-Annex!$B$11/60,$B:$B),2)))/(60*($B101-INDEX($B:$B,IFERROR(MATCH($B101-Annex!$B$11/60,$B:$B),2)))),IF(Data!$B$2="",0,"-"))</f>
        <v>415.2048380446318</v>
      </c>
      <c r="J101" s="50">
        <f>IFERROR(-14000*(H101-INDEX(H:H,IFERROR(MATCH($B101-Annex!$B$13/60,$B:$B),2)))/(60*($B101-INDEX($B:$B,IFERROR(MATCH($B101-Annex!$B$13/60,$B:$B),2)))),IF(Data!$B$2="",0,"-"))</f>
        <v>405.72873773130721</v>
      </c>
      <c r="K101" s="20">
        <v>4.2435919200000001</v>
      </c>
      <c r="L101" s="20">
        <v>190.31899999999999</v>
      </c>
      <c r="M101" s="20">
        <v>9.8999999999999993E+37</v>
      </c>
      <c r="N101" s="20">
        <v>602.58600000000001</v>
      </c>
      <c r="O101" s="20">
        <v>130.85900000000001</v>
      </c>
      <c r="P101" s="20">
        <v>908.279</v>
      </c>
      <c r="Q101" s="20">
        <v>558.58100000000002</v>
      </c>
      <c r="R101" s="20">
        <v>106.85</v>
      </c>
      <c r="S101" s="20">
        <v>9.8999999999999993E+37</v>
      </c>
      <c r="T101" s="20">
        <v>390.50900000000001</v>
      </c>
      <c r="U101" s="20">
        <v>179.291</v>
      </c>
      <c r="V101" s="20">
        <v>9.8999999999999993E+37</v>
      </c>
      <c r="W101" s="20">
        <v>164.739</v>
      </c>
      <c r="X101" s="20">
        <v>50.454999999999998</v>
      </c>
      <c r="Y101" s="20">
        <v>922.548</v>
      </c>
      <c r="Z101" s="20">
        <v>150.44999999999999</v>
      </c>
      <c r="AA101" s="20">
        <v>56.762999999999998</v>
      </c>
      <c r="AB101" s="20">
        <v>-5.8959999999999999</v>
      </c>
      <c r="AC101" s="20">
        <v>113.849</v>
      </c>
      <c r="AD101" s="20">
        <v>9.8999999999999993E+37</v>
      </c>
      <c r="AE101" s="20">
        <v>1352.49</v>
      </c>
      <c r="AF101" s="20">
        <v>1323.4829999999999</v>
      </c>
      <c r="AG101" s="20">
        <v>1.9470000000000001</v>
      </c>
      <c r="AH101" s="50">
        <f>IFERROR(AVERAGE(INDEX(AL:AL,IFERROR(MATCH($B101-Annex!$B$4/60,$B:$B),2)):AL101),IF(Data!$B$2="",0,"-"))</f>
        <v>4.4556645982275169</v>
      </c>
      <c r="AI101" s="50">
        <f>IFERROR(AVERAGE(INDEX(AM:AM,IFERROR(MATCH($B101-Annex!$B$4/60,$B:$B),2)):AM101),IF(Data!$B$2="",0,"-"))</f>
        <v>-6.248837440647681</v>
      </c>
      <c r="AJ101" s="50">
        <f>IFERROR(AVERAGE(INDEX(AN:AN,IFERROR(MATCH($B101-Annex!$B$4/60,$B:$B),2)):AN101),IF(Data!$B$2="",0,"-"))</f>
        <v>1.540465117556824</v>
      </c>
      <c r="AK101" s="50">
        <f>IFERROR(AVERAGE(INDEX(AO:AO,IFERROR(MATCH($B101-Annex!$B$4/60,$B:$B),2)):AO101),IF(Data!$B$2="",0,"-"))</f>
        <v>18.732897864804833</v>
      </c>
      <c r="AL101" s="50">
        <f>IFERROR((5.670373*10^-8*(AP101+273.15)^4+((Annex!$B$5+Annex!$B$6)*(AP101-L101)+Annex!$B$7*(AP101-INDEX(AP:AP,IFERROR(MATCH($B101-Annex!$B$9/60,$B:$B),2)))/(60*($B101-INDEX($B:$B,IFERROR(MATCH($B101-Annex!$B$9/60,$B:$B),2)))))/Annex!$B$8)/1000,IF(Data!$B$2="",0,"-"))</f>
        <v>5.2116186618570994</v>
      </c>
      <c r="AM101" s="50">
        <f>IFERROR((5.670373*10^-8*(AQ101+273.15)^4+((Annex!$B$5+Annex!$B$6)*(AQ101-O101)+Annex!$B$7*(AQ101-INDEX(AQ:AQ,IFERROR(MATCH($B101-Annex!$B$9/60,$B:$B),2)))/(60*($B101-INDEX($B:$B,IFERROR(MATCH($B101-Annex!$B$9/60,$B:$B),2)))))/Annex!$B$8)/1000,IF(Data!$B$2="",0,"-"))</f>
        <v>-72.235886783297971</v>
      </c>
      <c r="AN101" s="50">
        <f>IFERROR((5.670373*10^-8*(AR101+273.15)^4+((Annex!$B$5+Annex!$B$6)*(AR101-R101)+Annex!$B$7*(AR101-INDEX(AR:AR,IFERROR(MATCH($B101-Annex!$B$9/60,$B:$B),2)))/(60*($B101-INDEX($B:$B,IFERROR(MATCH($B101-Annex!$B$9/60,$B:$B),2)))))/Annex!$B$8)/1000,IF(Data!$B$2="",0,"-"))</f>
        <v>1.6089182071360384</v>
      </c>
      <c r="AO101" s="50">
        <f>IFERROR((5.670373*10^-8*(AS101+273.15)^4+((Annex!$B$5+Annex!$B$6)*(AS101-U101)+Annex!$B$7*(AS101-INDEX(AS:AS,IFERROR(MATCH($B101-Annex!$B$9/60,$B:$B),2)))/(60*($B101-INDEX($B:$B,IFERROR(MATCH($B101-Annex!$B$9/60,$B:$B),2)))))/Annex!$B$8)/1000,IF(Data!$B$2="",0,"-"))</f>
        <v>46.705524130818205</v>
      </c>
      <c r="AP101" s="20">
        <v>139.86699999999999</v>
      </c>
      <c r="AQ101" s="20">
        <v>54.906999999999996</v>
      </c>
      <c r="AR101" s="20">
        <v>67.983000000000004</v>
      </c>
      <c r="AS101" s="20">
        <v>147.01400000000001</v>
      </c>
      <c r="AT101" s="20">
        <v>20.547000000000001</v>
      </c>
      <c r="AU101" s="20">
        <v>21.594000000000001</v>
      </c>
      <c r="AV101" s="20">
        <v>21.186</v>
      </c>
      <c r="AW101" s="50">
        <f>IFERROR(AVERAGE(INDEX(BC:BC,IFERROR(MATCH($B101-Annex!$B$4/60,$B:$B),2)):BC101),IF(Data!$B$2="",0,"-"))</f>
        <v>17.658351770642987</v>
      </c>
      <c r="AX101" s="50">
        <f>IFERROR(AVERAGE(INDEX(BD:BD,IFERROR(MATCH($B101-Annex!$B$4/60,$B:$B),2)):BD101),IF(Data!$B$2="",0,"-"))</f>
        <v>-2.3924508540059</v>
      </c>
      <c r="AY101" s="50">
        <f>IFERROR(AVERAGE(INDEX(BE:BE,IFERROR(MATCH($B101-Annex!$B$4/60,$B:$B),2)):BE101),IF(Data!$B$2="",0,"-"))</f>
        <v>5.3983489136338916</v>
      </c>
      <c r="AZ101" s="50">
        <f>IFERROR(AVERAGE(INDEX(BF:BF,IFERROR(MATCH($B101-Annex!$B$4/60,$B:$B),2)):BF101),IF(Data!$B$2="",0,"-"))</f>
        <v>-12.283136872782412</v>
      </c>
      <c r="BA101" s="50">
        <f>IFERROR(AVERAGE(INDEX(BG:BG,IFERROR(MATCH($B101-Annex!$B$4/60,$B:$B),2)):BG101),IF(Data!$B$2="",0,"-"))</f>
        <v>2.7326634021938467</v>
      </c>
      <c r="BB101" s="50">
        <f>IFERROR(AVERAGE(INDEX(BH:BH,IFERROR(MATCH($B101-Annex!$B$4/60,$B:$B),2)):BH101),IF(Data!$B$2="",0,"-"))</f>
        <v>2.6480933677025478</v>
      </c>
      <c r="BC101" s="50">
        <f>IFERROR((5.670373*10^-8*(BI101+273.15)^4+((Annex!$B$5+Annex!$B$6)*(BI101-L101)+Annex!$B$7*(BI101-INDEX(BI:BI,IFERROR(MATCH($B101-Annex!$B$9/60,$B:$B),2)))/(60*($B101-INDEX($B:$B,IFERROR(MATCH($B101-Annex!$B$9/60,$B:$B),2)))))/Annex!$B$8)/1000,IF(Data!$B$2="",0,"-"))</f>
        <v>19.089087241091637</v>
      </c>
      <c r="BD101" s="50">
        <f>IFERROR((5.670373*10^-8*(BJ101+273.15)^4+((Annex!$B$5+Annex!$B$6)*(BJ101-O101)+Annex!$B$7*(BJ101-INDEX(BJ:BJ,IFERROR(MATCH($B101-Annex!$B$9/60,$B:$B),2)))/(60*($B101-INDEX($B:$B,IFERROR(MATCH($B101-Annex!$B$9/60,$B:$B),2)))))/Annex!$B$8)/1000,IF(Data!$B$2="",0,"-"))</f>
        <v>63.589976083149928</v>
      </c>
      <c r="BE101" s="50">
        <f>IFERROR((5.670373*10^-8*(BK101+273.15)^4+((Annex!$B$5+Annex!$B$6)*(BK101-R101)+Annex!$B$7*(BK101-INDEX(BK:BK,IFERROR(MATCH($B101-Annex!$B$9/60,$B:$B),2)))/(60*($B101-INDEX($B:$B,IFERROR(MATCH($B101-Annex!$B$9/60,$B:$B),2)))))/Annex!$B$8)/1000,IF(Data!$B$2="",0,"-"))</f>
        <v>5.7571448653701118</v>
      </c>
      <c r="BF101" s="50">
        <f>IFERROR((5.670373*10^-8*(BL101+273.15)^4+((Annex!$B$5+Annex!$B$6)*(BL101-U101)+Annex!$B$7*(BL101-INDEX(BL:BL,IFERROR(MATCH($B101-Annex!$B$9/60,$B:$B),2)))/(60*($B101-INDEX($B:$B,IFERROR(MATCH($B101-Annex!$B$9/60,$B:$B),2)))))/Annex!$B$8)/1000,IF(Data!$B$2="",0,"-"))</f>
        <v>52.078583825347231</v>
      </c>
      <c r="BG101" s="50">
        <f>IFERROR((5.670373*10^-8*(BM101+273.15)^4+((Annex!$B$5+Annex!$B$6)*(BM101-X101)+Annex!$B$7*(BM101-INDEX(BM:BM,IFERROR(MATCH($B101-Annex!$B$9/60,$B:$B),2)))/(60*($B101-INDEX($B:$B,IFERROR(MATCH($B101-Annex!$B$9/60,$B:$B),2)))))/Annex!$B$8)/1000,IF(Data!$B$2="",0,"-"))</f>
        <v>2.9456197036159613</v>
      </c>
      <c r="BH101" s="50">
        <f>IFERROR((5.670373*10^-8*(BN101+273.15)^4+((Annex!$B$5+Annex!$B$6)*(BN101-AA101)+Annex!$B$7*(BN101-INDEX(BN:BN,IFERROR(MATCH($B101-Annex!$B$9/60,$B:$B),2)))/(60*($B101-INDEX($B:$B,IFERROR(MATCH($B101-Annex!$B$9/60,$B:$B),2)))))/Annex!$B$8)/1000,IF(Data!$B$2="",0,"-"))</f>
        <v>2.865605678037352</v>
      </c>
      <c r="BI101" s="20">
        <v>323.31900000000002</v>
      </c>
      <c r="BJ101" s="20">
        <v>171.91499999999999</v>
      </c>
      <c r="BK101" s="20">
        <v>128.393</v>
      </c>
      <c r="BL101" s="20">
        <v>286.30900000000003</v>
      </c>
      <c r="BM101" s="20">
        <v>66.751000000000005</v>
      </c>
      <c r="BN101" s="20">
        <v>68.700999999999993</v>
      </c>
    </row>
    <row r="102" spans="1:66" x14ac:dyDescent="0.3">
      <c r="A102" s="5">
        <v>101</v>
      </c>
      <c r="B102" s="19">
        <v>8.465166671667248</v>
      </c>
      <c r="C102" s="20">
        <v>163.11899399999999</v>
      </c>
      <c r="D102" s="20">
        <v>163.001868</v>
      </c>
      <c r="E102" s="20">
        <v>212.93492000000001</v>
      </c>
      <c r="F102" s="49">
        <f>IFERROR(SUM(C102:E102),IF(Data!$B$2="",0,"-"))</f>
        <v>539.05578200000002</v>
      </c>
      <c r="G102" s="50">
        <f>IFERROR(F102-Annex!$B$10,IF(Data!$B$2="",0,"-"))</f>
        <v>112.44778200000002</v>
      </c>
      <c r="H102" s="50">
        <f>IFERROR(AVERAGE(INDEX(G:G,IFERROR(MATCH($B102-Annex!$B$12/60,$B:$B),2)):G102),IF(Data!$B$2="",0,"-"))</f>
        <v>113.07510389999997</v>
      </c>
      <c r="I102" s="50">
        <f>IFERROR(-14000*(G102-INDEX(G:G,IFERROR(MATCH($B102-Annex!$B$11/60,$B:$B),2)))/(60*($B102-INDEX($B:$B,IFERROR(MATCH($B102-Annex!$B$11/60,$B:$B),2)))),IF(Data!$B$2="",0,"-"))</f>
        <v>395.16837320788915</v>
      </c>
      <c r="J102" s="50">
        <f>IFERROR(-14000*(H102-INDEX(H:H,IFERROR(MATCH($B102-Annex!$B$13/60,$B:$B),2)))/(60*($B102-INDEX($B:$B,IFERROR(MATCH($B102-Annex!$B$13/60,$B:$B),2)))),IF(Data!$B$2="",0,"-"))</f>
        <v>410.76810765325598</v>
      </c>
      <c r="K102" s="20">
        <v>4.3672669600000003</v>
      </c>
      <c r="L102" s="20">
        <v>211.93700000000001</v>
      </c>
      <c r="M102" s="20">
        <v>9.8999999999999993E+37</v>
      </c>
      <c r="N102" s="20">
        <v>612.35599999999999</v>
      </c>
      <c r="O102" s="20">
        <v>71.436999999999998</v>
      </c>
      <c r="P102" s="20">
        <v>9.8999999999999993E+37</v>
      </c>
      <c r="Q102" s="20">
        <v>573.56100000000004</v>
      </c>
      <c r="R102" s="20">
        <v>111.15900000000001</v>
      </c>
      <c r="S102" s="20">
        <v>513.12699999999995</v>
      </c>
      <c r="T102" s="20">
        <v>403.93400000000003</v>
      </c>
      <c r="U102" s="20">
        <v>206.38399999999999</v>
      </c>
      <c r="V102" s="20">
        <v>571.99300000000005</v>
      </c>
      <c r="W102" s="20">
        <v>171.87899999999999</v>
      </c>
      <c r="X102" s="20">
        <v>51.384</v>
      </c>
      <c r="Y102" s="20">
        <v>435.06799999999998</v>
      </c>
      <c r="Z102" s="20">
        <v>154.857</v>
      </c>
      <c r="AA102" s="20">
        <v>58.19</v>
      </c>
      <c r="AB102" s="20">
        <v>35.284999999999997</v>
      </c>
      <c r="AC102" s="20">
        <v>117.477</v>
      </c>
      <c r="AD102" s="20">
        <v>404.709</v>
      </c>
      <c r="AE102" s="20">
        <v>543.48800000000006</v>
      </c>
      <c r="AF102" s="20">
        <v>265.005</v>
      </c>
      <c r="AG102" s="20">
        <v>27.864000000000001</v>
      </c>
      <c r="AH102" s="50">
        <f>IFERROR(AVERAGE(INDEX(AL:AL,IFERROR(MATCH($B102-Annex!$B$4/60,$B:$B),2)):AL102),IF(Data!$B$2="",0,"-"))</f>
        <v>4.6143833941820018</v>
      </c>
      <c r="AI102" s="50">
        <f>IFERROR(AVERAGE(INDEX(AM:AM,IFERROR(MATCH($B102-Annex!$B$4/60,$B:$B),2)):AM102),IF(Data!$B$2="",0,"-"))</f>
        <v>-15.079708059718381</v>
      </c>
      <c r="AJ102" s="50">
        <f>IFERROR(AVERAGE(INDEX(AN:AN,IFERROR(MATCH($B102-Annex!$B$4/60,$B:$B),2)):AN102),IF(Data!$B$2="",0,"-"))</f>
        <v>1.5791119407489747</v>
      </c>
      <c r="AK102" s="50">
        <f>IFERROR(AVERAGE(INDEX(AO:AO,IFERROR(MATCH($B102-Annex!$B$4/60,$B:$B),2)):AO102),IF(Data!$B$2="",0,"-"))</f>
        <v>7.0009169326837206</v>
      </c>
      <c r="AL102" s="50">
        <f>IFERROR((5.670373*10^-8*(AP102+273.15)^4+((Annex!$B$5+Annex!$B$6)*(AP102-L102)+Annex!$B$7*(AP102-INDEX(AP:AP,IFERROR(MATCH($B102-Annex!$B$9/60,$B:$B),2)))/(60*($B102-INDEX($B:$B,IFERROR(MATCH($B102-Annex!$B$9/60,$B:$B),2)))))/Annex!$B$8)/1000,IF(Data!$B$2="",0,"-"))</f>
        <v>4.9844927602763249</v>
      </c>
      <c r="AM102" s="50">
        <f>IFERROR((5.670373*10^-8*(AQ102+273.15)^4+((Annex!$B$5+Annex!$B$6)*(AQ102-O102)+Annex!$B$7*(AQ102-INDEX(AQ:AQ,IFERROR(MATCH($B102-Annex!$B$9/60,$B:$B),2)))/(60*($B102-INDEX($B:$B,IFERROR(MATCH($B102-Annex!$B$9/60,$B:$B),2)))))/Annex!$B$8)/1000,IF(Data!$B$2="",0,"-"))</f>
        <v>-28.961669300609419</v>
      </c>
      <c r="AN102" s="50">
        <f>IFERROR((5.670373*10^-8*(AR102+273.15)^4+((Annex!$B$5+Annex!$B$6)*(AR102-R102)+Annex!$B$7*(AR102-INDEX(AR:AR,IFERROR(MATCH($B102-Annex!$B$9/60,$B:$B),2)))/(60*($B102-INDEX($B:$B,IFERROR(MATCH($B102-Annex!$B$9/60,$B:$B),2)))))/Annex!$B$8)/1000,IF(Data!$B$2="",0,"-"))</f>
        <v>1.6425273775994911</v>
      </c>
      <c r="AO102" s="50">
        <f>IFERROR((5.670373*10^-8*(AS102+273.15)^4+((Annex!$B$5+Annex!$B$6)*(AS102-U102)+Annex!$B$7*(AS102-INDEX(AS:AS,IFERROR(MATCH($B102-Annex!$B$9/60,$B:$B),2)))/(60*($B102-INDEX($B:$B,IFERROR(MATCH($B102-Annex!$B$9/60,$B:$B),2)))))/Annex!$B$8)/1000,IF(Data!$B$2="",0,"-"))</f>
        <v>-15.923749433666144</v>
      </c>
      <c r="AP102" s="20">
        <v>144.51400000000001</v>
      </c>
      <c r="AQ102" s="20">
        <v>70.616</v>
      </c>
      <c r="AR102" s="20">
        <v>69.811999999999998</v>
      </c>
      <c r="AS102" s="20">
        <v>149.584</v>
      </c>
      <c r="AT102" s="20">
        <v>20.582000000000001</v>
      </c>
      <c r="AU102" s="20">
        <v>21.611000000000001</v>
      </c>
      <c r="AV102" s="20">
        <v>21.221</v>
      </c>
      <c r="AW102" s="50">
        <f>IFERROR(AVERAGE(INDEX(BC:BC,IFERROR(MATCH($B102-Annex!$B$4/60,$B:$B),2)):BC102),IF(Data!$B$2="",0,"-"))</f>
        <v>18.114827460479848</v>
      </c>
      <c r="AX102" s="50">
        <f>IFERROR(AVERAGE(INDEX(BD:BD,IFERROR(MATCH($B102-Annex!$B$4/60,$B:$B),2)):BD102),IF(Data!$B$2="",0,"-"))</f>
        <v>-9.6582747958929875</v>
      </c>
      <c r="AY102" s="50">
        <f>IFERROR(AVERAGE(INDEX(BE:BE,IFERROR(MATCH($B102-Annex!$B$4/60,$B:$B),2)):BE102),IF(Data!$B$2="",0,"-"))</f>
        <v>5.5492814792561882</v>
      </c>
      <c r="AZ102" s="50">
        <f>IFERROR(AVERAGE(INDEX(BF:BF,IFERROR(MATCH($B102-Annex!$B$4/60,$B:$B),2)):BF102),IF(Data!$B$2="",0,"-"))</f>
        <v>-7.0365951058931318</v>
      </c>
      <c r="BA102" s="50">
        <f>IFERROR(AVERAGE(INDEX(BG:BG,IFERROR(MATCH($B102-Annex!$B$4/60,$B:$B),2)):BG102),IF(Data!$B$2="",0,"-"))</f>
        <v>2.8161993471701328</v>
      </c>
      <c r="BB102" s="50">
        <f>IFERROR(AVERAGE(INDEX(BH:BH,IFERROR(MATCH($B102-Annex!$B$4/60,$B:$B),2)):BH102),IF(Data!$B$2="",0,"-"))</f>
        <v>2.7225477238611147</v>
      </c>
      <c r="BC102" s="50">
        <f>IFERROR((5.670373*10^-8*(BI102+273.15)^4+((Annex!$B$5+Annex!$B$6)*(BI102-L102)+Annex!$B$7*(BI102-INDEX(BI:BI,IFERROR(MATCH($B102-Annex!$B$9/60,$B:$B),2)))/(60*($B102-INDEX($B:$B,IFERROR(MATCH($B102-Annex!$B$9/60,$B:$B),2)))))/Annex!$B$8)/1000,IF(Data!$B$2="",0,"-"))</f>
        <v>19.41396729854722</v>
      </c>
      <c r="BD102" s="50">
        <f>IFERROR((5.670373*10^-8*(BJ102+273.15)^4+((Annex!$B$5+Annex!$B$6)*(BJ102-O102)+Annex!$B$7*(BJ102-INDEX(BJ:BJ,IFERROR(MATCH($B102-Annex!$B$9/60,$B:$B),2)))/(60*($B102-INDEX($B:$B,IFERROR(MATCH($B102-Annex!$B$9/60,$B:$B),2)))))/Annex!$B$8)/1000,IF(Data!$B$2="",0,"-"))</f>
        <v>-3.5801426883943019</v>
      </c>
      <c r="BE102" s="50">
        <f>IFERROR((5.670373*10^-8*(BK102+273.15)^4+((Annex!$B$5+Annex!$B$6)*(BK102-R102)+Annex!$B$7*(BK102-INDEX(BK:BK,IFERROR(MATCH($B102-Annex!$B$9/60,$B:$B),2)))/(60*($B102-INDEX($B:$B,IFERROR(MATCH($B102-Annex!$B$9/60,$B:$B),2)))))/Annex!$B$8)/1000,IF(Data!$B$2="",0,"-"))</f>
        <v>5.9653014960298112</v>
      </c>
      <c r="BF102" s="50">
        <f>IFERROR((5.670373*10^-8*(BL102+273.15)^4+((Annex!$B$5+Annex!$B$6)*(BL102-U102)+Annex!$B$7*(BL102-INDEX(BL:BL,IFERROR(MATCH($B102-Annex!$B$9/60,$B:$B),2)))/(60*($B102-INDEX($B:$B,IFERROR(MATCH($B102-Annex!$B$9/60,$B:$B),2)))))/Annex!$B$8)/1000,IF(Data!$B$2="",0,"-"))</f>
        <v>4.2350773094992098</v>
      </c>
      <c r="BG102" s="50">
        <f>IFERROR((5.670373*10^-8*(BM102+273.15)^4+((Annex!$B$5+Annex!$B$6)*(BM102-X102)+Annex!$B$7*(BM102-INDEX(BM:BM,IFERROR(MATCH($B102-Annex!$B$9/60,$B:$B),2)))/(60*($B102-INDEX($B:$B,IFERROR(MATCH($B102-Annex!$B$9/60,$B:$B),2)))))/Annex!$B$8)/1000,IF(Data!$B$2="",0,"-"))</f>
        <v>3.0640749269480185</v>
      </c>
      <c r="BH102" s="50">
        <f>IFERROR((5.670373*10^-8*(BN102+273.15)^4+((Annex!$B$5+Annex!$B$6)*(BN102-AA102)+Annex!$B$7*(BN102-INDEX(BN:BN,IFERROR(MATCH($B102-Annex!$B$9/60,$B:$B),2)))/(60*($B102-INDEX($B:$B,IFERROR(MATCH($B102-Annex!$B$9/60,$B:$B),2)))))/Annex!$B$8)/1000,IF(Data!$B$2="",0,"-"))</f>
        <v>2.9659280752357029</v>
      </c>
      <c r="BI102" s="20">
        <v>332.37900000000002</v>
      </c>
      <c r="BJ102" s="20">
        <v>108.211</v>
      </c>
      <c r="BK102" s="20">
        <v>132.29300000000001</v>
      </c>
      <c r="BL102" s="20">
        <v>189.48400000000001</v>
      </c>
      <c r="BM102" s="20">
        <v>68.581000000000003</v>
      </c>
      <c r="BN102" s="20">
        <v>70.599000000000004</v>
      </c>
    </row>
    <row r="103" spans="1:66" x14ac:dyDescent="0.3">
      <c r="A103" s="5">
        <v>102</v>
      </c>
      <c r="B103" s="19">
        <v>8.5491666686721146</v>
      </c>
      <c r="C103" s="20">
        <v>162.91070199999999</v>
      </c>
      <c r="D103" s="20">
        <v>163.08574999999999</v>
      </c>
      <c r="E103" s="20">
        <v>212.882769</v>
      </c>
      <c r="F103" s="49">
        <f>IFERROR(SUM(C103:E103),IF(Data!$B$2="",0,"-"))</f>
        <v>538.87922099999992</v>
      </c>
      <c r="G103" s="50">
        <f>IFERROR(F103-Annex!$B$10,IF(Data!$B$2="",0,"-"))</f>
        <v>112.27122099999991</v>
      </c>
      <c r="H103" s="50">
        <f>IFERROR(AVERAGE(INDEX(G:G,IFERROR(MATCH($B103-Annex!$B$12/60,$B:$B),2)):G103),IF(Data!$B$2="",0,"-"))</f>
        <v>112.93496389999999</v>
      </c>
      <c r="I103" s="50">
        <f>IFERROR(-14000*(G103-INDEX(G:G,IFERROR(MATCH($B103-Annex!$B$11/60,$B:$B),2)))/(60*($B103-INDEX($B:$B,IFERROR(MATCH($B103-Annex!$B$11/60,$B:$B),2)))),IF(Data!$B$2="",0,"-"))</f>
        <v>391.87928565131193</v>
      </c>
      <c r="J103" s="50">
        <f>IFERROR(-14000*(H103-INDEX(H:H,IFERROR(MATCH($B103-Annex!$B$13/60,$B:$B),2)))/(60*($B103-INDEX($B:$B,IFERROR(MATCH($B103-Annex!$B$13/60,$B:$B),2)))),IF(Data!$B$2="",0,"-"))</f>
        <v>411.89824986481273</v>
      </c>
      <c r="K103" s="20">
        <v>4.3672669600000003</v>
      </c>
      <c r="L103" s="20">
        <v>221.26400000000001</v>
      </c>
      <c r="M103" s="20">
        <v>9.8999999999999993E+37</v>
      </c>
      <c r="N103" s="20">
        <v>622.37199999999996</v>
      </c>
      <c r="O103" s="20">
        <v>139.21600000000001</v>
      </c>
      <c r="P103" s="20">
        <v>800.95500000000004</v>
      </c>
      <c r="Q103" s="20">
        <v>590.404</v>
      </c>
      <c r="R103" s="20">
        <v>115.88</v>
      </c>
      <c r="S103" s="20">
        <v>87.129000000000005</v>
      </c>
      <c r="T103" s="20">
        <v>422.43</v>
      </c>
      <c r="U103" s="20">
        <v>162.29</v>
      </c>
      <c r="V103" s="20">
        <v>1017.211</v>
      </c>
      <c r="W103" s="20">
        <v>183.4</v>
      </c>
      <c r="X103" s="20">
        <v>53.91</v>
      </c>
      <c r="Y103" s="20">
        <v>9.8999999999999993E+37</v>
      </c>
      <c r="Z103" s="20">
        <v>159.68899999999999</v>
      </c>
      <c r="AA103" s="20">
        <v>59.41</v>
      </c>
      <c r="AB103" s="20">
        <v>907.99300000000005</v>
      </c>
      <c r="AC103" s="20">
        <v>121.07</v>
      </c>
      <c r="AD103" s="20">
        <v>-0.54</v>
      </c>
      <c r="AE103" s="20">
        <v>9.8999999999999993E+37</v>
      </c>
      <c r="AF103" s="20">
        <v>35.527999999999999</v>
      </c>
      <c r="AG103" s="20">
        <v>974.202</v>
      </c>
      <c r="AH103" s="50">
        <f>IFERROR(AVERAGE(INDEX(AL:AL,IFERROR(MATCH($B103-Annex!$B$4/60,$B:$B),2)):AL103),IF(Data!$B$2="",0,"-"))</f>
        <v>4.8004788909303198</v>
      </c>
      <c r="AI103" s="50">
        <f>IFERROR(AVERAGE(INDEX(AM:AM,IFERROR(MATCH($B103-Annex!$B$4/60,$B:$B),2)):AM103),IF(Data!$B$2="",0,"-"))</f>
        <v>-2.9307202709742151</v>
      </c>
      <c r="AJ103" s="50">
        <f>IFERROR(AVERAGE(INDEX(AN:AN,IFERROR(MATCH($B103-Annex!$B$4/60,$B:$B),2)):AN103),IF(Data!$B$2="",0,"-"))</f>
        <v>1.6269767673427928</v>
      </c>
      <c r="AK103" s="50">
        <f>IFERROR(AVERAGE(INDEX(AO:AO,IFERROR(MATCH($B103-Annex!$B$4/60,$B:$B),2)):AO103),IF(Data!$B$2="",0,"-"))</f>
        <v>15.275927235565556</v>
      </c>
      <c r="AL103" s="50">
        <f>IFERROR((5.670373*10^-8*(AP103+273.15)^4+((Annex!$B$5+Annex!$B$6)*(AP103-L103)+Annex!$B$7*(AP103-INDEX(AP:AP,IFERROR(MATCH($B103-Annex!$B$9/60,$B:$B),2)))/(60*($B103-INDEX($B:$B,IFERROR(MATCH($B103-Annex!$B$9/60,$B:$B),2)))))/Annex!$B$8)/1000,IF(Data!$B$2="",0,"-"))</f>
        <v>5.1995698685832874</v>
      </c>
      <c r="AM103" s="50">
        <f>IFERROR((5.670373*10^-8*(AQ103+273.15)^4+((Annex!$B$5+Annex!$B$6)*(AQ103-O103)+Annex!$B$7*(AQ103-INDEX(AQ:AQ,IFERROR(MATCH($B103-Annex!$B$9/60,$B:$B),2)))/(60*($B103-INDEX($B:$B,IFERROR(MATCH($B103-Annex!$B$9/60,$B:$B),2)))))/Annex!$B$8)/1000,IF(Data!$B$2="",0,"-"))</f>
        <v>-4.4890887554046559</v>
      </c>
      <c r="AN103" s="50">
        <f>IFERROR((5.670373*10^-8*(AR103+273.15)^4+((Annex!$B$5+Annex!$B$6)*(AR103-R103)+Annex!$B$7*(AR103-INDEX(AR:AR,IFERROR(MATCH($B103-Annex!$B$9/60,$B:$B),2)))/(60*($B103-INDEX($B:$B,IFERROR(MATCH($B103-Annex!$B$9/60,$B:$B),2)))))/Annex!$B$8)/1000,IF(Data!$B$2="",0,"-"))</f>
        <v>1.7592841598061986</v>
      </c>
      <c r="AO103" s="50">
        <f>IFERROR((5.670373*10^-8*(AS103+273.15)^4+((Annex!$B$5+Annex!$B$6)*(AS103-U103)+Annex!$B$7*(AS103-INDEX(AS:AS,IFERROR(MATCH($B103-Annex!$B$9/60,$B:$B),2)))/(60*($B103-INDEX($B:$B,IFERROR(MATCH($B103-Annex!$B$9/60,$B:$B),2)))))/Annex!$B$8)/1000,IF(Data!$B$2="",0,"-"))</f>
        <v>31.383692460781827</v>
      </c>
      <c r="AP103" s="20">
        <v>149.47800000000001</v>
      </c>
      <c r="AQ103" s="20">
        <v>49.012</v>
      </c>
      <c r="AR103" s="20">
        <v>71.727999999999994</v>
      </c>
      <c r="AS103" s="20">
        <v>200.17</v>
      </c>
      <c r="AT103" s="20">
        <v>20.494</v>
      </c>
      <c r="AU103" s="20">
        <v>21.523</v>
      </c>
      <c r="AV103" s="20">
        <v>21.202999999999999</v>
      </c>
      <c r="AW103" s="50">
        <f>IFERROR(AVERAGE(INDEX(BC:BC,IFERROR(MATCH($B103-Annex!$B$4/60,$B:$B),2)):BC103),IF(Data!$B$2="",0,"-"))</f>
        <v>18.641919164502902</v>
      </c>
      <c r="AX103" s="50">
        <f>IFERROR(AVERAGE(INDEX(BD:BD,IFERROR(MATCH($B103-Annex!$B$4/60,$B:$B),2)):BD103),IF(Data!$B$2="",0,"-"))</f>
        <v>-24.068542036299846</v>
      </c>
      <c r="AY103" s="50">
        <f>IFERROR(AVERAGE(INDEX(BE:BE,IFERROR(MATCH($B103-Annex!$B$4/60,$B:$B),2)):BE103),IF(Data!$B$2="",0,"-"))</f>
        <v>5.7149424927257844</v>
      </c>
      <c r="AZ103" s="50">
        <f>IFERROR(AVERAGE(INDEX(BF:BF,IFERROR(MATCH($B103-Annex!$B$4/60,$B:$B),2)):BF103),IF(Data!$B$2="",0,"-"))</f>
        <v>-2.2721064632559518E-2</v>
      </c>
      <c r="BA103" s="50">
        <f>IFERROR(AVERAGE(INDEX(BG:BG,IFERROR(MATCH($B103-Annex!$B$4/60,$B:$B),2)):BG103),IF(Data!$B$2="",0,"-"))</f>
        <v>2.9022262908547307</v>
      </c>
      <c r="BB103" s="50">
        <f>IFERROR(AVERAGE(INDEX(BH:BH,IFERROR(MATCH($B103-Annex!$B$4/60,$B:$B),2)):BH103),IF(Data!$B$2="",0,"-"))</f>
        <v>2.8068963844901815</v>
      </c>
      <c r="BC103" s="50">
        <f>IFERROR((5.670373*10^-8*(BI103+273.15)^4+((Annex!$B$5+Annex!$B$6)*(BI103-L103)+Annex!$B$7*(BI103-INDEX(BI:BI,IFERROR(MATCH($B103-Annex!$B$9/60,$B:$B),2)))/(60*($B103-INDEX($B:$B,IFERROR(MATCH($B103-Annex!$B$9/60,$B:$B),2)))))/Annex!$B$8)/1000,IF(Data!$B$2="",0,"-"))</f>
        <v>20.43532201343227</v>
      </c>
      <c r="BD103" s="50">
        <f>IFERROR((5.670373*10^-8*(BJ103+273.15)^4+((Annex!$B$5+Annex!$B$6)*(BJ103-O103)+Annex!$B$7*(BJ103-INDEX(BJ:BJ,IFERROR(MATCH($B103-Annex!$B$9/60,$B:$B),2)))/(60*($B103-INDEX($B:$B,IFERROR(MATCH($B103-Annex!$B$9/60,$B:$B),2)))))/Annex!$B$8)/1000,IF(Data!$B$2="",0,"-"))</f>
        <v>-52.368116727862521</v>
      </c>
      <c r="BE103" s="50">
        <f>IFERROR((5.670373*10^-8*(BK103+273.15)^4+((Annex!$B$5+Annex!$B$6)*(BK103-R103)+Annex!$B$7*(BK103-INDEX(BK:BK,IFERROR(MATCH($B103-Annex!$B$9/60,$B:$B),2)))/(60*($B103-INDEX($B:$B,IFERROR(MATCH($B103-Annex!$B$9/60,$B:$B),2)))))/Annex!$B$8)/1000,IF(Data!$B$2="",0,"-"))</f>
        <v>6.2379209606698405</v>
      </c>
      <c r="BF103" s="50">
        <f>IFERROR((5.670373*10^-8*(BL103+273.15)^4+((Annex!$B$5+Annex!$B$6)*(BL103-U103)+Annex!$B$7*(BL103-INDEX(BL:BL,IFERROR(MATCH($B103-Annex!$B$9/60,$B:$B),2)))/(60*($B103-INDEX($B:$B,IFERROR(MATCH($B103-Annex!$B$9/60,$B:$B),2)))))/Annex!$B$8)/1000,IF(Data!$B$2="",0,"-"))</f>
        <v>-12.993553083326052</v>
      </c>
      <c r="BG103" s="50">
        <f>IFERROR((5.670373*10^-8*(BM103+273.15)^4+((Annex!$B$5+Annex!$B$6)*(BM103-X103)+Annex!$B$7*(BM103-INDEX(BM:BM,IFERROR(MATCH($B103-Annex!$B$9/60,$B:$B),2)))/(60*($B103-INDEX($B:$B,IFERROR(MATCH($B103-Annex!$B$9/60,$B:$B),2)))))/Annex!$B$8)/1000,IF(Data!$B$2="",0,"-"))</f>
        <v>3.1526132597279912</v>
      </c>
      <c r="BH103" s="50">
        <f>IFERROR((5.670373*10^-8*(BN103+273.15)^4+((Annex!$B$5+Annex!$B$6)*(BN103-AA103)+Annex!$B$7*(BN103-INDEX(BN:BN,IFERROR(MATCH($B103-Annex!$B$9/60,$B:$B),2)))/(60*($B103-INDEX($B:$B,IFERROR(MATCH($B103-Annex!$B$9/60,$B:$B),2)))))/Annex!$B$8)/1000,IF(Data!$B$2="",0,"-"))</f>
        <v>3.0715069930145296</v>
      </c>
      <c r="BI103" s="20">
        <v>341.78100000000001</v>
      </c>
      <c r="BJ103" s="20">
        <v>72.685000000000002</v>
      </c>
      <c r="BK103" s="20">
        <v>136.41900000000001</v>
      </c>
      <c r="BL103" s="20">
        <v>249.47300000000001</v>
      </c>
      <c r="BM103" s="20">
        <v>70.564999999999998</v>
      </c>
      <c r="BN103" s="20">
        <v>72.48</v>
      </c>
    </row>
    <row r="104" spans="1:66" x14ac:dyDescent="0.3">
      <c r="A104" s="5">
        <v>103</v>
      </c>
      <c r="B104" s="19">
        <v>8.632833338342607</v>
      </c>
      <c r="C104" s="20">
        <v>162.92127500000001</v>
      </c>
      <c r="D104" s="20">
        <v>163.004313</v>
      </c>
      <c r="E104" s="20">
        <v>212.882769</v>
      </c>
      <c r="F104" s="49">
        <f>IFERROR(SUM(C104:E104),IF(Data!$B$2="",0,"-"))</f>
        <v>538.808357</v>
      </c>
      <c r="G104" s="50">
        <f>IFERROR(F104-Annex!$B$10,IF(Data!$B$2="",0,"-"))</f>
        <v>112.200357</v>
      </c>
      <c r="H104" s="50">
        <f>IFERROR(AVERAGE(INDEX(G:G,IFERROR(MATCH($B104-Annex!$B$12/60,$B:$B),2)):G104),IF(Data!$B$2="",0,"-"))</f>
        <v>112.80247249999998</v>
      </c>
      <c r="I104" s="50">
        <f>IFERROR(-14000*(G104-INDEX(G:G,IFERROR(MATCH($B104-Annex!$B$11/60,$B:$B),2)))/(60*($B104-INDEX($B:$B,IFERROR(MATCH($B104-Annex!$B$11/60,$B:$B),2)))),IF(Data!$B$2="",0,"-"))</f>
        <v>393.31815870364807</v>
      </c>
      <c r="J104" s="50">
        <f>IFERROR(-14000*(H104-INDEX(H:H,IFERROR(MATCH($B104-Annex!$B$13/60,$B:$B),2)))/(60*($B104-INDEX($B:$B,IFERROR(MATCH($B104-Annex!$B$13/60,$B:$B),2)))),IF(Data!$B$2="",0,"-"))</f>
        <v>408.15323916577046</v>
      </c>
      <c r="K104" s="20">
        <v>4.6141017199999999</v>
      </c>
      <c r="L104" s="20">
        <v>239.64699999999999</v>
      </c>
      <c r="M104" s="20">
        <v>979.20699999999999</v>
      </c>
      <c r="N104" s="20">
        <v>635.11800000000005</v>
      </c>
      <c r="O104" s="20">
        <v>41.945999999999998</v>
      </c>
      <c r="P104" s="20">
        <v>943.95600000000002</v>
      </c>
      <c r="Q104" s="20">
        <v>610.14800000000002</v>
      </c>
      <c r="R104" s="20">
        <v>113.60599999999999</v>
      </c>
      <c r="S104" s="20">
        <v>-47.036999999999999</v>
      </c>
      <c r="T104" s="20">
        <v>440.041</v>
      </c>
      <c r="U104" s="20">
        <v>172.51900000000001</v>
      </c>
      <c r="V104" s="20">
        <v>942.32299999999998</v>
      </c>
      <c r="W104" s="20">
        <v>218.38300000000001</v>
      </c>
      <c r="X104" s="20">
        <v>56.213000000000001</v>
      </c>
      <c r="Y104" s="20">
        <v>9.8999999999999993E+37</v>
      </c>
      <c r="Z104" s="20">
        <v>164.72200000000001</v>
      </c>
      <c r="AA104" s="20">
        <v>60.338000000000001</v>
      </c>
      <c r="AB104" s="20">
        <v>256.947</v>
      </c>
      <c r="AC104" s="20">
        <v>125.124</v>
      </c>
      <c r="AD104" s="20">
        <v>588.83399999999995</v>
      </c>
      <c r="AE104" s="20">
        <v>9.8999999999999993E+37</v>
      </c>
      <c r="AF104" s="20">
        <v>9.8999999999999993E+37</v>
      </c>
      <c r="AG104" s="20">
        <v>286.464</v>
      </c>
      <c r="AH104" s="50">
        <f>IFERROR(AVERAGE(INDEX(AL:AL,IFERROR(MATCH($B104-Annex!$B$4/60,$B:$B),2)):AL104),IF(Data!$B$2="",0,"-"))</f>
        <v>4.9693111560049434</v>
      </c>
      <c r="AI104" s="50">
        <f>IFERROR(AVERAGE(INDEX(AM:AM,IFERROR(MATCH($B104-Annex!$B$4/60,$B:$B),2)):AM104),IF(Data!$B$2="",0,"-"))</f>
        <v>10.74740017972171</v>
      </c>
      <c r="AJ104" s="50">
        <f>IFERROR(AVERAGE(INDEX(AN:AN,IFERROR(MATCH($B104-Annex!$B$4/60,$B:$B),2)):AN104),IF(Data!$B$2="",0,"-"))</f>
        <v>1.6923352968486671</v>
      </c>
      <c r="AK104" s="50">
        <f>IFERROR(AVERAGE(INDEX(AO:AO,IFERROR(MATCH($B104-Annex!$B$4/60,$B:$B),2)):AO104),IF(Data!$B$2="",0,"-"))</f>
        <v>39.535820661160407</v>
      </c>
      <c r="AL104" s="50">
        <f>IFERROR((5.670373*10^-8*(AP104+273.15)^4+((Annex!$B$5+Annex!$B$6)*(AP104-L104)+Annex!$B$7*(AP104-INDEX(AP:AP,IFERROR(MATCH($B104-Annex!$B$9/60,$B:$B),2)))/(60*($B104-INDEX($B:$B,IFERROR(MATCH($B104-Annex!$B$9/60,$B:$B),2)))))/Annex!$B$8)/1000,IF(Data!$B$2="",0,"-"))</f>
        <v>5.2337259507085347</v>
      </c>
      <c r="AM104" s="50">
        <f>IFERROR((5.670373*10^-8*(AQ104+273.15)^4+((Annex!$B$5+Annex!$B$6)*(AQ104-O104)+Annex!$B$7*(AQ104-INDEX(AQ:AQ,IFERROR(MATCH($B104-Annex!$B$9/60,$B:$B),2)))/(60*($B104-INDEX($B:$B,IFERROR(MATCH($B104-Annex!$B$9/60,$B:$B),2)))))/Annex!$B$8)/1000,IF(Data!$B$2="",0,"-"))</f>
        <v>135.03243571798805</v>
      </c>
      <c r="AN104" s="50">
        <f>IFERROR((5.670373*10^-8*(AR104+273.15)^4+((Annex!$B$5+Annex!$B$6)*(AR104-R104)+Annex!$B$7*(AR104-INDEX(AR:AR,IFERROR(MATCH($B104-Annex!$B$9/60,$B:$B),2)))/(60*($B104-INDEX($B:$B,IFERROR(MATCH($B104-Annex!$B$9/60,$B:$B),2)))))/Annex!$B$8)/1000,IF(Data!$B$2="",0,"-"))</f>
        <v>1.910292222581508</v>
      </c>
      <c r="AO104" s="50">
        <f>IFERROR((5.670373*10^-8*(AS104+273.15)^4+((Annex!$B$5+Annex!$B$6)*(AS104-U104)+Annex!$B$7*(AS104-INDEX(AS:AS,IFERROR(MATCH($B104-Annex!$B$9/60,$B:$B),2)))/(60*($B104-INDEX($B:$B,IFERROR(MATCH($B104-Annex!$B$9/60,$B:$B),2)))))/Annex!$B$8)/1000,IF(Data!$B$2="",0,"-"))</f>
        <v>94.336633286047686</v>
      </c>
      <c r="AP104" s="20">
        <v>154.57400000000001</v>
      </c>
      <c r="AQ104" s="20">
        <v>305.78300000000002</v>
      </c>
      <c r="AR104" s="20">
        <v>73.625</v>
      </c>
      <c r="AS104" s="20">
        <v>311.64499999999998</v>
      </c>
      <c r="AT104" s="20">
        <v>20.422999999999998</v>
      </c>
      <c r="AU104" s="20">
        <v>21.594000000000001</v>
      </c>
      <c r="AV104" s="20">
        <v>21.274000000000001</v>
      </c>
      <c r="AW104" s="50">
        <f>IFERROR(AVERAGE(INDEX(BC:BC,IFERROR(MATCH($B104-Annex!$B$4/60,$B:$B),2)):BC104),IF(Data!$B$2="",0,"-"))</f>
        <v>19.222975166815015</v>
      </c>
      <c r="AX104" s="50">
        <f>IFERROR(AVERAGE(INDEX(BD:BD,IFERROR(MATCH($B104-Annex!$B$4/60,$B:$B),2)):BD104),IF(Data!$B$2="",0,"-"))</f>
        <v>-6.4616009140164055</v>
      </c>
      <c r="AY104" s="50">
        <f>IFERROR(AVERAGE(INDEX(BE:BE,IFERROR(MATCH($B104-Annex!$B$4/60,$B:$B),2)):BE104),IF(Data!$B$2="",0,"-"))</f>
        <v>5.9091188094757028</v>
      </c>
      <c r="AZ104" s="50">
        <f>IFERROR(AVERAGE(INDEX(BF:BF,IFERROR(MATCH($B104-Annex!$B$4/60,$B:$B),2)):BF104),IF(Data!$B$2="",0,"-"))</f>
        <v>14.808092128977805</v>
      </c>
      <c r="BA104" s="50">
        <f>IFERROR(AVERAGE(INDEX(BG:BG,IFERROR(MATCH($B104-Annex!$B$4/60,$B:$B),2)):BG104),IF(Data!$B$2="",0,"-"))</f>
        <v>2.9856864114047199</v>
      </c>
      <c r="BB104" s="50">
        <f>IFERROR(AVERAGE(INDEX(BH:BH,IFERROR(MATCH($B104-Annex!$B$4/60,$B:$B),2)):BH104),IF(Data!$B$2="",0,"-"))</f>
        <v>2.8930553880641487</v>
      </c>
      <c r="BC104" s="50">
        <f>IFERROR((5.670373*10^-8*(BI104+273.15)^4+((Annex!$B$5+Annex!$B$6)*(BI104-L104)+Annex!$B$7*(BI104-INDEX(BI:BI,IFERROR(MATCH($B104-Annex!$B$9/60,$B:$B),2)))/(60*($B104-INDEX($B:$B,IFERROR(MATCH($B104-Annex!$B$9/60,$B:$B),2)))))/Annex!$B$8)/1000,IF(Data!$B$2="",0,"-"))</f>
        <v>21.233825857612405</v>
      </c>
      <c r="BD104" s="50">
        <f>IFERROR((5.670373*10^-8*(BJ104+273.15)^4+((Annex!$B$5+Annex!$B$6)*(BJ104-O104)+Annex!$B$7*(BJ104-INDEX(BJ:BJ,IFERROR(MATCH($B104-Annex!$B$9/60,$B:$B),2)))/(60*($B104-INDEX($B:$B,IFERROR(MATCH($B104-Annex!$B$9/60,$B:$B),2)))))/Annex!$B$8)/1000,IF(Data!$B$2="",0,"-"))</f>
        <v>-55.333700907210165</v>
      </c>
      <c r="BE104" s="50">
        <f>IFERROR((5.670373*10^-8*(BK104+273.15)^4+((Annex!$B$5+Annex!$B$6)*(BK104-R104)+Annex!$B$7*(BK104-INDEX(BK:BK,IFERROR(MATCH($B104-Annex!$B$9/60,$B:$B),2)))/(60*($B104-INDEX($B:$B,IFERROR(MATCH($B104-Annex!$B$9/60,$B:$B),2)))))/Annex!$B$8)/1000,IF(Data!$B$2="",0,"-"))</f>
        <v>6.6569525469863731</v>
      </c>
      <c r="BF104" s="50">
        <f>IFERROR((5.670373*10^-8*(BL104+273.15)^4+((Annex!$B$5+Annex!$B$6)*(BL104-U104)+Annex!$B$7*(BL104-INDEX(BL:BL,IFERROR(MATCH($B104-Annex!$B$9/60,$B:$B),2)))/(60*($B104-INDEX($B:$B,IFERROR(MATCH($B104-Annex!$B$9/60,$B:$B),2)))))/Annex!$B$8)/1000,IF(Data!$B$2="",0,"-"))</f>
        <v>44.202056811852188</v>
      </c>
      <c r="BG104" s="50">
        <f>IFERROR((5.670373*10^-8*(BM104+273.15)^4+((Annex!$B$5+Annex!$B$6)*(BM104-X104)+Annex!$B$7*(BM104-INDEX(BM:BM,IFERROR(MATCH($B104-Annex!$B$9/60,$B:$B),2)))/(60*($B104-INDEX($B:$B,IFERROR(MATCH($B104-Annex!$B$9/60,$B:$B),2)))))/Annex!$B$8)/1000,IF(Data!$B$2="",0,"-"))</f>
        <v>3.2382171844707344</v>
      </c>
      <c r="BH104" s="50">
        <f>IFERROR((5.670373*10^-8*(BN104+273.15)^4+((Annex!$B$5+Annex!$B$6)*(BN104-AA104)+Annex!$B$7*(BN104-INDEX(BN:BN,IFERROR(MATCH($B104-Annex!$B$9/60,$B:$B),2)))/(60*($B104-INDEX($B:$B,IFERROR(MATCH($B104-Annex!$B$9/60,$B:$B),2)))))/Annex!$B$8)/1000,IF(Data!$B$2="",0,"-"))</f>
        <v>3.1810799042845703</v>
      </c>
      <c r="BI104" s="20">
        <v>351.67599999999999</v>
      </c>
      <c r="BJ104" s="20">
        <v>3.2170000000000001</v>
      </c>
      <c r="BK104" s="20">
        <v>140.69399999999999</v>
      </c>
      <c r="BL104" s="20">
        <v>261.47199999999998</v>
      </c>
      <c r="BM104" s="20">
        <v>72.531000000000006</v>
      </c>
      <c r="BN104" s="20">
        <v>74.497</v>
      </c>
    </row>
    <row r="105" spans="1:66" x14ac:dyDescent="0.3">
      <c r="A105" s="5">
        <v>104</v>
      </c>
      <c r="B105" s="19">
        <v>8.7201666715554893</v>
      </c>
      <c r="C105" s="20">
        <v>162.822014</v>
      </c>
      <c r="D105" s="20">
        <v>162.966848</v>
      </c>
      <c r="E105" s="20">
        <v>212.767878</v>
      </c>
      <c r="F105" s="49">
        <f>IFERROR(SUM(C105:E105),IF(Data!$B$2="",0,"-"))</f>
        <v>538.55673999999999</v>
      </c>
      <c r="G105" s="50">
        <f>IFERROR(F105-Annex!$B$10,IF(Data!$B$2="",0,"-"))</f>
        <v>111.94873999999999</v>
      </c>
      <c r="H105" s="50">
        <f>IFERROR(AVERAGE(INDEX(G:G,IFERROR(MATCH($B105-Annex!$B$12/60,$B:$B),2)):G105),IF(Data!$B$2="",0,"-"))</f>
        <v>112.66102539999997</v>
      </c>
      <c r="I105" s="50">
        <f>IFERROR(-14000*(G105-INDEX(G:G,IFERROR(MATCH($B105-Annex!$B$11/60,$B:$B),2)))/(60*($B105-INDEX($B:$B,IFERROR(MATCH($B105-Annex!$B$11/60,$B:$B),2)))),IF(Data!$B$2="",0,"-"))</f>
        <v>395.25604337747467</v>
      </c>
      <c r="J105" s="50">
        <f>IFERROR(-14000*(H105-INDEX(H:H,IFERROR(MATCH($B105-Annex!$B$13/60,$B:$B),2)))/(60*($B105-INDEX($B:$B,IFERROR(MATCH($B105-Annex!$B$13/60,$B:$B),2)))),IF(Data!$B$2="",0,"-"))</f>
        <v>401.89255907074443</v>
      </c>
      <c r="K105" s="20">
        <v>4.73777676</v>
      </c>
      <c r="L105" s="20">
        <v>248.35300000000001</v>
      </c>
      <c r="M105" s="20">
        <v>1024.6189999999999</v>
      </c>
      <c r="N105" s="20">
        <v>647.98800000000006</v>
      </c>
      <c r="O105" s="20">
        <v>15.118</v>
      </c>
      <c r="P105" s="20">
        <v>939.88300000000004</v>
      </c>
      <c r="Q105" s="20">
        <v>621.73599999999999</v>
      </c>
      <c r="R105" s="20">
        <v>115.70699999999999</v>
      </c>
      <c r="S105" s="20">
        <v>9.8999999999999993E+37</v>
      </c>
      <c r="T105" s="20">
        <v>458.17399999999998</v>
      </c>
      <c r="U105" s="20">
        <v>251.38</v>
      </c>
      <c r="V105" s="20">
        <v>921.63599999999997</v>
      </c>
      <c r="W105" s="20">
        <v>267.85399999999998</v>
      </c>
      <c r="X105" s="20">
        <v>57.106999999999999</v>
      </c>
      <c r="Y105" s="20">
        <v>-110.15</v>
      </c>
      <c r="Z105" s="20">
        <v>169.09100000000001</v>
      </c>
      <c r="AA105" s="20">
        <v>62.442</v>
      </c>
      <c r="AB105" s="20">
        <v>-49.438000000000002</v>
      </c>
      <c r="AC105" s="20">
        <v>129.09299999999999</v>
      </c>
      <c r="AD105" s="20">
        <v>704.10799999999995</v>
      </c>
      <c r="AE105" s="20">
        <v>9.8999999999999993E+37</v>
      </c>
      <c r="AF105" s="20">
        <v>9.8999999999999993E+37</v>
      </c>
      <c r="AG105" s="20">
        <v>24.283999999999999</v>
      </c>
      <c r="AH105" s="50">
        <f>IFERROR(AVERAGE(INDEX(AL:AL,IFERROR(MATCH($B105-Annex!$B$4/60,$B:$B),2)):AL105),IF(Data!$B$2="",0,"-"))</f>
        <v>5.1301513822692728</v>
      </c>
      <c r="AI105" s="50">
        <f>IFERROR(AVERAGE(INDEX(AM:AM,IFERROR(MATCH($B105-Annex!$B$4/60,$B:$B),2)):AM105),IF(Data!$B$2="",0,"-"))</f>
        <v>6.4448837449804897</v>
      </c>
      <c r="AJ105" s="50">
        <f>IFERROR(AVERAGE(INDEX(AN:AN,IFERROR(MATCH($B105-Annex!$B$4/60,$B:$B),2)):AN105),IF(Data!$B$2="",0,"-"))</f>
        <v>1.7484325903859477</v>
      </c>
      <c r="AK105" s="50">
        <f>IFERROR(AVERAGE(INDEX(AO:AO,IFERROR(MATCH($B105-Annex!$B$4/60,$B:$B),2)):AO105),IF(Data!$B$2="",0,"-"))</f>
        <v>55.157655808782685</v>
      </c>
      <c r="AL105" s="50">
        <f>IFERROR((5.670373*10^-8*(AP105+273.15)^4+((Annex!$B$5+Annex!$B$6)*(AP105-L105)+Annex!$B$7*(AP105-INDEX(AP:AP,IFERROR(MATCH($B105-Annex!$B$9/60,$B:$B),2)))/(60*($B105-INDEX($B:$B,IFERROR(MATCH($B105-Annex!$B$9/60,$B:$B),2)))))/Annex!$B$8)/1000,IF(Data!$B$2="",0,"-"))</f>
        <v>5.4844325420890643</v>
      </c>
      <c r="AM105" s="50">
        <f>IFERROR((5.670373*10^-8*(AQ105+273.15)^4+((Annex!$B$5+Annex!$B$6)*(AQ105-O105)+Annex!$B$7*(AQ105-INDEX(AQ:AQ,IFERROR(MATCH($B105-Annex!$B$9/60,$B:$B),2)))/(60*($B105-INDEX($B:$B,IFERROR(MATCH($B105-Annex!$B$9/60,$B:$B),2)))))/Annex!$B$8)/1000,IF(Data!$B$2="",0,"-"))</f>
        <v>59.793748910602552</v>
      </c>
      <c r="AN105" s="50">
        <f>IFERROR((5.670373*10^-8*(AR105+273.15)^4+((Annex!$B$5+Annex!$B$6)*(AR105-R105)+Annex!$B$7*(AR105-INDEX(AR:AR,IFERROR(MATCH($B105-Annex!$B$9/60,$B:$B),2)))/(60*($B105-INDEX($B:$B,IFERROR(MATCH($B105-Annex!$B$9/60,$B:$B),2)))))/Annex!$B$8)/1000,IF(Data!$B$2="",0,"-"))</f>
        <v>1.9867638651446629</v>
      </c>
      <c r="AO105" s="50">
        <f>IFERROR((5.670373*10^-8*(AS105+273.15)^4+((Annex!$B$5+Annex!$B$6)*(AS105-U105)+Annex!$B$7*(AS105-INDEX(AS:AS,IFERROR(MATCH($B105-Annex!$B$9/60,$B:$B),2)))/(60*($B105-INDEX($B:$B,IFERROR(MATCH($B105-Annex!$B$9/60,$B:$B),2)))))/Annex!$B$8)/1000,IF(Data!$B$2="",0,"-"))</f>
        <v>57.754578322113829</v>
      </c>
      <c r="AP105" s="20">
        <v>160.167</v>
      </c>
      <c r="AQ105" s="20">
        <v>155.91900000000001</v>
      </c>
      <c r="AR105" s="20">
        <v>75.727000000000004</v>
      </c>
      <c r="AS105" s="20">
        <v>299.06200000000001</v>
      </c>
      <c r="AT105" s="20">
        <v>20.369</v>
      </c>
      <c r="AU105" s="20">
        <v>21.611000000000001</v>
      </c>
      <c r="AV105" s="20">
        <v>21.31</v>
      </c>
      <c r="AW105" s="50">
        <f>IFERROR(AVERAGE(INDEX(BC:BC,IFERROR(MATCH($B105-Annex!$B$4/60,$B:$B),2)):BC105),IF(Data!$B$2="",0,"-"))</f>
        <v>19.920799980352832</v>
      </c>
      <c r="AX105" s="50">
        <f>IFERROR(AVERAGE(INDEX(BD:BD,IFERROR(MATCH($B105-Annex!$B$4/60,$B:$B),2)):BD105),IF(Data!$B$2="",0,"-"))</f>
        <v>18.561273802249723</v>
      </c>
      <c r="AY105" s="50">
        <f>IFERROR(AVERAGE(INDEX(BE:BE,IFERROR(MATCH($B105-Annex!$B$4/60,$B:$B),2)):BE105),IF(Data!$B$2="",0,"-"))</f>
        <v>6.0987613048790434</v>
      </c>
      <c r="AZ105" s="50">
        <f>IFERROR(AVERAGE(INDEX(BF:BF,IFERROR(MATCH($B105-Annex!$B$4/60,$B:$B),2)):BF105),IF(Data!$B$2="",0,"-"))</f>
        <v>14.302431367492321</v>
      </c>
      <c r="BA105" s="50">
        <f>IFERROR(AVERAGE(INDEX(BG:BG,IFERROR(MATCH($B105-Annex!$B$4/60,$B:$B),2)):BG105),IF(Data!$B$2="",0,"-"))</f>
        <v>3.0739196977307288</v>
      </c>
      <c r="BB105" s="50">
        <f>IFERROR(AVERAGE(INDEX(BH:BH,IFERROR(MATCH($B105-Annex!$B$4/60,$B:$B),2)):BH105),IF(Data!$B$2="",0,"-"))</f>
        <v>2.9802447973573281</v>
      </c>
      <c r="BC105" s="50">
        <f>IFERROR((5.670373*10^-8*(BI105+273.15)^4+((Annex!$B$5+Annex!$B$6)*(BI105-L105)+Annex!$B$7*(BI105-INDEX(BI:BI,IFERROR(MATCH($B105-Annex!$B$9/60,$B:$B),2)))/(60*($B105-INDEX($B:$B,IFERROR(MATCH($B105-Annex!$B$9/60,$B:$B),2)))))/Annex!$B$8)/1000,IF(Data!$B$2="",0,"-"))</f>
        <v>22.470081151386431</v>
      </c>
      <c r="BD105" s="50">
        <f>IFERROR((5.670373*10^-8*(BJ105+273.15)^4+((Annex!$B$5+Annex!$B$6)*(BJ105-O105)+Annex!$B$7*(BJ105-INDEX(BJ:BJ,IFERROR(MATCH($B105-Annex!$B$9/60,$B:$B),2)))/(60*($B105-INDEX($B:$B,IFERROR(MATCH($B105-Annex!$B$9/60,$B:$B),2)))))/Annex!$B$8)/1000,IF(Data!$B$2="",0,"-"))</f>
        <v>63.228594341014791</v>
      </c>
      <c r="BE105" s="50">
        <f>IFERROR((5.670373*10^-8*(BK105+273.15)^4+((Annex!$B$5+Annex!$B$6)*(BK105-R105)+Annex!$B$7*(BK105-INDEX(BK:BK,IFERROR(MATCH($B105-Annex!$B$9/60,$B:$B),2)))/(60*($B105-INDEX($B:$B,IFERROR(MATCH($B105-Annex!$B$9/60,$B:$B),2)))))/Annex!$B$8)/1000,IF(Data!$B$2="",0,"-"))</f>
        <v>6.9035922768566422</v>
      </c>
      <c r="BF105" s="50">
        <f>IFERROR((5.670373*10^-8*(BL105+273.15)^4+((Annex!$B$5+Annex!$B$6)*(BL105-U105)+Annex!$B$7*(BL105-INDEX(BL:BL,IFERROR(MATCH($B105-Annex!$B$9/60,$B:$B),2)))/(60*($B105-INDEX($B:$B,IFERROR(MATCH($B105-Annex!$B$9/60,$B:$B),2)))))/Annex!$B$8)/1000,IF(Data!$B$2="",0,"-"))</f>
        <v>-23.643806540282046</v>
      </c>
      <c r="BG105" s="50">
        <f>IFERROR((5.670373*10^-8*(BM105+273.15)^4+((Annex!$B$5+Annex!$B$6)*(BM105-X105)+Annex!$B$7*(BM105-INDEX(BM:BM,IFERROR(MATCH($B105-Annex!$B$9/60,$B:$B),2)))/(60*($B105-INDEX($B:$B,IFERROR(MATCH($B105-Annex!$B$9/60,$B:$B),2)))))/Annex!$B$8)/1000,IF(Data!$B$2="",0,"-"))</f>
        <v>3.4174801676695696</v>
      </c>
      <c r="BH105" s="50">
        <f>IFERROR((5.670373*10^-8*(BN105+273.15)^4+((Annex!$B$5+Annex!$B$6)*(BN105-AA105)+Annex!$B$7*(BN105-INDEX(BN:BN,IFERROR(MATCH($B105-Annex!$B$9/60,$B:$B),2)))/(60*($B105-INDEX($B:$B,IFERROR(MATCH($B105-Annex!$B$9/60,$B:$B),2)))))/Annex!$B$8)/1000,IF(Data!$B$2="",0,"-"))</f>
        <v>3.2839262853058044</v>
      </c>
      <c r="BI105" s="20">
        <v>362.572</v>
      </c>
      <c r="BJ105" s="20">
        <v>183.98699999999999</v>
      </c>
      <c r="BK105" s="20">
        <v>145.21799999999999</v>
      </c>
      <c r="BL105" s="20">
        <v>199.97399999999999</v>
      </c>
      <c r="BM105" s="20">
        <v>74.838999999999999</v>
      </c>
      <c r="BN105" s="20">
        <v>76.616</v>
      </c>
    </row>
    <row r="106" spans="1:66" x14ac:dyDescent="0.3">
      <c r="A106" s="5">
        <v>105</v>
      </c>
      <c r="B106" s="19">
        <v>8.8045000063721091</v>
      </c>
      <c r="C106" s="20">
        <v>162.843985</v>
      </c>
      <c r="D106" s="20">
        <v>162.906587</v>
      </c>
      <c r="E106" s="20">
        <v>212.71409700000001</v>
      </c>
      <c r="F106" s="49">
        <f>IFERROR(SUM(C106:E106),IF(Data!$B$2="",0,"-"))</f>
        <v>538.46466900000007</v>
      </c>
      <c r="G106" s="50">
        <f>IFERROR(F106-Annex!$B$10,IF(Data!$B$2="",0,"-"))</f>
        <v>111.85666900000007</v>
      </c>
      <c r="H106" s="50">
        <f>IFERROR(AVERAGE(INDEX(G:G,IFERROR(MATCH($B106-Annex!$B$12/60,$B:$B),2)):G106),IF(Data!$B$2="",0,"-"))</f>
        <v>112.52087549999999</v>
      </c>
      <c r="I106" s="50">
        <f>IFERROR(-14000*(G106-INDEX(G:G,IFERROR(MATCH($B106-Annex!$B$11/60,$B:$B),2)))/(60*($B106-INDEX($B:$B,IFERROR(MATCH($B106-Annex!$B$11/60,$B:$B),2)))),IF(Data!$B$2="",0,"-"))</f>
        <v>382.20595452408315</v>
      </c>
      <c r="J106" s="50">
        <f>IFERROR(-14000*(H106-INDEX(H:H,IFERROR(MATCH($B106-Annex!$B$13/60,$B:$B),2)))/(60*($B106-INDEX($B:$B,IFERROR(MATCH($B106-Annex!$B$13/60,$B:$B),2)))),IF(Data!$B$2="",0,"-"))</f>
        <v>392.97273899298096</v>
      </c>
      <c r="K106" s="20">
        <v>5.1088018799999997</v>
      </c>
      <c r="L106" s="20">
        <v>260.30599999999998</v>
      </c>
      <c r="M106" s="20">
        <v>9.8999999999999993E+37</v>
      </c>
      <c r="N106" s="20">
        <v>660.61400000000003</v>
      </c>
      <c r="O106" s="20">
        <v>27.565999999999999</v>
      </c>
      <c r="P106" s="20">
        <v>9.8999999999999993E+37</v>
      </c>
      <c r="Q106" s="20">
        <v>638.55799999999999</v>
      </c>
      <c r="R106" s="20">
        <v>122.667</v>
      </c>
      <c r="S106" s="20">
        <v>843.46199999999999</v>
      </c>
      <c r="T106" s="20">
        <v>476.762</v>
      </c>
      <c r="U106" s="20">
        <v>296.84899999999999</v>
      </c>
      <c r="V106" s="20">
        <v>-172.28100000000001</v>
      </c>
      <c r="W106" s="20">
        <v>323.28500000000003</v>
      </c>
      <c r="X106" s="20">
        <v>59.96</v>
      </c>
      <c r="Y106" s="20">
        <v>372.47199999999998</v>
      </c>
      <c r="Z106" s="20">
        <v>175.27099999999999</v>
      </c>
      <c r="AA106" s="20">
        <v>63.622</v>
      </c>
      <c r="AB106" s="20">
        <v>642.08699999999999</v>
      </c>
      <c r="AC106" s="20">
        <v>133.114</v>
      </c>
      <c r="AD106" s="20">
        <v>9.8999999999999993E+37</v>
      </c>
      <c r="AE106" s="20">
        <v>108.297</v>
      </c>
      <c r="AF106" s="20">
        <v>798.94500000000005</v>
      </c>
      <c r="AG106" s="20">
        <v>560.98299999999995</v>
      </c>
      <c r="AH106" s="50">
        <f>IFERROR(AVERAGE(INDEX(AL:AL,IFERROR(MATCH($B106-Annex!$B$4/60,$B:$B),2)):AL106),IF(Data!$B$2="",0,"-"))</f>
        <v>5.2871083258738318</v>
      </c>
      <c r="AI106" s="50">
        <f>IFERROR(AVERAGE(INDEX(AM:AM,IFERROR(MATCH($B106-Annex!$B$4/60,$B:$B),2)):AM106),IF(Data!$B$2="",0,"-"))</f>
        <v>-8.5922792374950046</v>
      </c>
      <c r="AJ106" s="50">
        <f>IFERROR(AVERAGE(INDEX(AN:AN,IFERROR(MATCH($B106-Annex!$B$4/60,$B:$B),2)):AN106),IF(Data!$B$2="",0,"-"))</f>
        <v>1.7932358530196713</v>
      </c>
      <c r="AK106" s="50">
        <f>IFERROR(AVERAGE(INDEX(AO:AO,IFERROR(MATCH($B106-Annex!$B$4/60,$B:$B),2)):AO106),IF(Data!$B$2="",0,"-"))</f>
        <v>43.195569952570899</v>
      </c>
      <c r="AL106" s="50">
        <f>IFERROR((5.670373*10^-8*(AP106+273.15)^4+((Annex!$B$5+Annex!$B$6)*(AP106-L106)+Annex!$B$7*(AP106-INDEX(AP:AP,IFERROR(MATCH($B106-Annex!$B$9/60,$B:$B),2)))/(60*($B106-INDEX($B:$B,IFERROR(MATCH($B106-Annex!$B$9/60,$B:$B),2)))))/Annex!$B$8)/1000,IF(Data!$B$2="",0,"-"))</f>
        <v>5.7233081042751346</v>
      </c>
      <c r="AM106" s="50">
        <f>IFERROR((5.670373*10^-8*(AQ106+273.15)^4+((Annex!$B$5+Annex!$B$6)*(AQ106-O106)+Annex!$B$7*(AQ106-INDEX(AQ:AQ,IFERROR(MATCH($B106-Annex!$B$9/60,$B:$B),2)))/(60*($B106-INDEX($B:$B,IFERROR(MATCH($B106-Annex!$B$9/60,$B:$B),2)))))/Annex!$B$8)/1000,IF(Data!$B$2="",0,"-"))</f>
        <v>-100.93711568757496</v>
      </c>
      <c r="AN106" s="50">
        <f>IFERROR((5.670373*10^-8*(AR106+273.15)^4+((Annex!$B$5+Annex!$B$6)*(AR106-R106)+Annex!$B$7*(AR106-INDEX(AR:AR,IFERROR(MATCH($B106-Annex!$B$9/60,$B:$B),2)))/(60*($B106-INDEX($B:$B,IFERROR(MATCH($B106-Annex!$B$9/60,$B:$B),2)))))/Annex!$B$8)/1000,IF(Data!$B$2="",0,"-"))</f>
        <v>1.9852171089698281</v>
      </c>
      <c r="AO106" s="50">
        <f>IFERROR((5.670373*10^-8*(AS106+273.15)^4+((Annex!$B$5+Annex!$B$6)*(AS106-U106)+Annex!$B$7*(AS106-INDEX(AS:AS,IFERROR(MATCH($B106-Annex!$B$9/60,$B:$B),2)))/(60*($B106-INDEX($B:$B,IFERROR(MATCH($B106-Annex!$B$9/60,$B:$B),2)))))/Annex!$B$8)/1000,IF(Data!$B$2="",0,"-"))</f>
        <v>-47.898832533417277</v>
      </c>
      <c r="AP106" s="20">
        <v>165.84100000000001</v>
      </c>
      <c r="AQ106" s="20">
        <v>102.248</v>
      </c>
      <c r="AR106" s="20">
        <v>77.811999999999998</v>
      </c>
      <c r="AS106" s="20">
        <v>214.971</v>
      </c>
      <c r="AT106" s="20">
        <v>20.387</v>
      </c>
      <c r="AU106" s="20">
        <v>21.558</v>
      </c>
      <c r="AV106" s="20">
        <v>21.31</v>
      </c>
      <c r="AW106" s="50">
        <f>IFERROR(AVERAGE(INDEX(BC:BC,IFERROR(MATCH($B106-Annex!$B$4/60,$B:$B),2)):BC106),IF(Data!$B$2="",0,"-"))</f>
        <v>20.686779979044321</v>
      </c>
      <c r="AX106" s="50">
        <f>IFERROR(AVERAGE(INDEX(BD:BD,IFERROR(MATCH($B106-Annex!$B$4/60,$B:$B),2)):BD106),IF(Data!$B$2="",0,"-"))</f>
        <v>35.690074139000345</v>
      </c>
      <c r="AY106" s="50">
        <f>IFERROR(AVERAGE(INDEX(BE:BE,IFERROR(MATCH($B106-Annex!$B$4/60,$B:$B),2)):BE106),IF(Data!$B$2="",0,"-"))</f>
        <v>6.3025547642708846</v>
      </c>
      <c r="AZ106" s="50">
        <f>IFERROR(AVERAGE(INDEX(BF:BF,IFERROR(MATCH($B106-Annex!$B$4/60,$B:$B),2)):BF106),IF(Data!$B$2="",0,"-"))</f>
        <v>9.004702579363423</v>
      </c>
      <c r="BA106" s="50">
        <f>IFERROR(AVERAGE(INDEX(BG:BG,IFERROR(MATCH($B106-Annex!$B$4/60,$B:$B),2)):BG106),IF(Data!$B$2="",0,"-"))</f>
        <v>3.170288171309469</v>
      </c>
      <c r="BB106" s="50">
        <f>IFERROR(AVERAGE(INDEX(BH:BH,IFERROR(MATCH($B106-Annex!$B$4/60,$B:$B),2)):BH106),IF(Data!$B$2="",0,"-"))</f>
        <v>3.0773845845344199</v>
      </c>
      <c r="BC106" s="50">
        <f>IFERROR((5.670373*10^-8*(BI106+273.15)^4+((Annex!$B$5+Annex!$B$6)*(BI106-L106)+Annex!$B$7*(BI106-INDEX(BI:BI,IFERROR(MATCH($B106-Annex!$B$9/60,$B:$B),2)))/(60*($B106-INDEX($B:$B,IFERROR(MATCH($B106-Annex!$B$9/60,$B:$B),2)))))/Annex!$B$8)/1000,IF(Data!$B$2="",0,"-"))</f>
        <v>23.336396363476052</v>
      </c>
      <c r="BD106" s="50">
        <f>IFERROR((5.670373*10^-8*(BJ106+273.15)^4+((Annex!$B$5+Annex!$B$6)*(BJ106-O106)+Annex!$B$7*(BJ106-INDEX(BJ:BJ,IFERROR(MATCH($B106-Annex!$B$9/60,$B:$B),2)))/(60*($B106-INDEX($B:$B,IFERROR(MATCH($B106-Annex!$B$9/60,$B:$B),2)))))/Annex!$B$8)/1000,IF(Data!$B$2="",0,"-"))</f>
        <v>186.6038427911493</v>
      </c>
      <c r="BE106" s="50">
        <f>IFERROR((5.670373*10^-8*(BK106+273.15)^4+((Annex!$B$5+Annex!$B$6)*(BK106-R106)+Annex!$B$7*(BK106-INDEX(BK:BK,IFERROR(MATCH($B106-Annex!$B$9/60,$B:$B),2)))/(60*($B106-INDEX($B:$B,IFERROR(MATCH($B106-Annex!$B$9/60,$B:$B),2)))))/Annex!$B$8)/1000,IF(Data!$B$2="",0,"-"))</f>
        <v>7.006015321472578</v>
      </c>
      <c r="BF106" s="50">
        <f>IFERROR((5.670373*10^-8*(BL106+273.15)^4+((Annex!$B$5+Annex!$B$6)*(BL106-U106)+Annex!$B$7*(BL106-INDEX(BL:BL,IFERROR(MATCH($B106-Annex!$B$9/60,$B:$B),2)))/(60*($B106-INDEX($B:$B,IFERROR(MATCH($B106-Annex!$B$9/60,$B:$B),2)))))/Annex!$B$8)/1000,IF(Data!$B$2="",0,"-"))</f>
        <v>-30.644998790623315</v>
      </c>
      <c r="BG106" s="50">
        <f>IFERROR((5.670373*10^-8*(BM106+273.15)^4+((Annex!$B$5+Annex!$B$6)*(BM106-X106)+Annex!$B$7*(BM106-INDEX(BM:BM,IFERROR(MATCH($B106-Annex!$B$9/60,$B:$B),2)))/(60*($B106-INDEX($B:$B,IFERROR(MATCH($B106-Annex!$B$9/60,$B:$B),2)))))/Annex!$B$8)/1000,IF(Data!$B$2="",0,"-"))</f>
        <v>3.5093227564166289</v>
      </c>
      <c r="BH106" s="50">
        <f>IFERROR((5.670373*10^-8*(BN106+273.15)^4+((Annex!$B$5+Annex!$B$6)*(BN106-AA106)+Annex!$B$7*(BN106-INDEX(BN:BN,IFERROR(MATCH($B106-Annex!$B$9/60,$B:$B),2)))/(60*($B106-INDEX($B:$B,IFERROR(MATCH($B106-Annex!$B$9/60,$B:$B),2)))))/Annex!$B$8)/1000,IF(Data!$B$2="",0,"-"))</f>
        <v>3.37879368922854</v>
      </c>
      <c r="BI106" s="20">
        <v>373.08</v>
      </c>
      <c r="BJ106" s="20">
        <v>339.82600000000002</v>
      </c>
      <c r="BK106" s="20">
        <v>149.69</v>
      </c>
      <c r="BL106" s="20">
        <v>200.04499999999999</v>
      </c>
      <c r="BM106" s="20">
        <v>76.992000000000004</v>
      </c>
      <c r="BN106" s="20">
        <v>78.751999999999995</v>
      </c>
    </row>
    <row r="107" spans="1:66" x14ac:dyDescent="0.3">
      <c r="A107" s="5">
        <v>106</v>
      </c>
      <c r="B107" s="19">
        <v>8.8885000033769757</v>
      </c>
      <c r="C107" s="20">
        <v>162.813883</v>
      </c>
      <c r="D107" s="20">
        <v>162.90169800000001</v>
      </c>
      <c r="E107" s="20">
        <v>212.643203</v>
      </c>
      <c r="F107" s="49">
        <f>IFERROR(SUM(C107:E107),IF(Data!$B$2="",0,"-"))</f>
        <v>538.35878400000001</v>
      </c>
      <c r="G107" s="50">
        <f>IFERROR(F107-Annex!$B$10,IF(Data!$B$2="",0,"-"))</f>
        <v>111.75078400000001</v>
      </c>
      <c r="H107" s="50">
        <f>IFERROR(AVERAGE(INDEX(G:G,IFERROR(MATCH($B107-Annex!$B$12/60,$B:$B),2)):G107),IF(Data!$B$2="",0,"-"))</f>
        <v>112.38487949999998</v>
      </c>
      <c r="I107" s="50">
        <f>IFERROR(-14000*(G107-INDEX(G:G,IFERROR(MATCH($B107-Annex!$B$11/60,$B:$B),2)))/(60*($B107-INDEX($B:$B,IFERROR(MATCH($B107-Annex!$B$11/60,$B:$B),2)))),IF(Data!$B$2="",0,"-"))</f>
        <v>370.12588960739248</v>
      </c>
      <c r="J107" s="50">
        <f>IFERROR(-14000*(H107-INDEX(H:H,IFERROR(MATCH($B107-Annex!$B$13/60,$B:$B),2)))/(60*($B107-INDEX($B:$B,IFERROR(MATCH($B107-Annex!$B$13/60,$B:$B),2)))),IF(Data!$B$2="",0,"-"))</f>
        <v>385.59637087357709</v>
      </c>
      <c r="K107" s="20">
        <v>5.1500268900000004</v>
      </c>
      <c r="L107" s="20">
        <v>261.78500000000003</v>
      </c>
      <c r="M107" s="20">
        <v>9.8999999999999993E+37</v>
      </c>
      <c r="N107" s="20">
        <v>671.56100000000004</v>
      </c>
      <c r="O107" s="20">
        <v>183.24</v>
      </c>
      <c r="P107" s="20">
        <v>204.59200000000001</v>
      </c>
      <c r="Q107" s="20">
        <v>646.25599999999997</v>
      </c>
      <c r="R107" s="20">
        <v>125.40300000000001</v>
      </c>
      <c r="S107" s="20">
        <v>9.8999999999999993E+37</v>
      </c>
      <c r="T107" s="20">
        <v>484.71199999999999</v>
      </c>
      <c r="U107" s="20">
        <v>339.52</v>
      </c>
      <c r="V107" s="20">
        <v>9.8999999999999993E+37</v>
      </c>
      <c r="W107" s="20">
        <v>364.351</v>
      </c>
      <c r="X107" s="20">
        <v>62.015000000000001</v>
      </c>
      <c r="Y107" s="20">
        <v>747.62</v>
      </c>
      <c r="Z107" s="20">
        <v>180.607</v>
      </c>
      <c r="AA107" s="20">
        <v>65.930999999999997</v>
      </c>
      <c r="AB107" s="20">
        <v>383.70800000000003</v>
      </c>
      <c r="AC107" s="20">
        <v>136.66399999999999</v>
      </c>
      <c r="AD107" s="20">
        <v>9.8999999999999993E+37</v>
      </c>
      <c r="AE107" s="20">
        <v>664.64099999999996</v>
      </c>
      <c r="AF107" s="20">
        <v>1218.6780000000001</v>
      </c>
      <c r="AG107" s="20">
        <v>55.043999999999997</v>
      </c>
      <c r="AH107" s="50">
        <f>IFERROR(AVERAGE(INDEX(AL:AL,IFERROR(MATCH($B107-Annex!$B$4/60,$B:$B),2)):AL107),IF(Data!$B$2="",0,"-"))</f>
        <v>5.4223616408288793</v>
      </c>
      <c r="AI107" s="50">
        <f>IFERROR(AVERAGE(INDEX(AM:AM,IFERROR(MATCH($B107-Annex!$B$4/60,$B:$B),2)):AM107),IF(Data!$B$2="",0,"-"))</f>
        <v>-2.0826311525108112</v>
      </c>
      <c r="AJ107" s="50">
        <f>IFERROR(AVERAGE(INDEX(AN:AN,IFERROR(MATCH($B107-Annex!$B$4/60,$B:$B),2)):AN107),IF(Data!$B$2="",0,"-"))</f>
        <v>1.8547635927621837</v>
      </c>
      <c r="AK107" s="50">
        <f>IFERROR(AVERAGE(INDEX(AO:AO,IFERROR(MATCH($B107-Annex!$B$4/60,$B:$B),2)):AO107),IF(Data!$B$2="",0,"-"))</f>
        <v>13.57114992875275</v>
      </c>
      <c r="AL107" s="50">
        <f>IFERROR((5.670373*10^-8*(AP107+273.15)^4+((Annex!$B$5+Annex!$B$6)*(AP107-L107)+Annex!$B$7*(AP107-INDEX(AP:AP,IFERROR(MATCH($B107-Annex!$B$9/60,$B:$B),2)))/(60*($B107-INDEX($B:$B,IFERROR(MATCH($B107-Annex!$B$9/60,$B:$B),2)))))/Annex!$B$8)/1000,IF(Data!$B$2="",0,"-"))</f>
        <v>6.1193835980127096</v>
      </c>
      <c r="AM107" s="50">
        <f>IFERROR((5.670373*10^-8*(AQ107+273.15)^4+((Annex!$B$5+Annex!$B$6)*(AQ107-O107)+Annex!$B$7*(AQ107-INDEX(AQ:AQ,IFERROR(MATCH($B107-Annex!$B$9/60,$B:$B),2)))/(60*($B107-INDEX($B:$B,IFERROR(MATCH($B107-Annex!$B$9/60,$B:$B),2)))))/Annex!$B$8)/1000,IF(Data!$B$2="",0,"-"))</f>
        <v>-2.7808421692792771</v>
      </c>
      <c r="AN107" s="50">
        <f>IFERROR((5.670373*10^-8*(AR107+273.15)^4+((Annex!$B$5+Annex!$B$6)*(AR107-R107)+Annex!$B$7*(AR107-INDEX(AR:AR,IFERROR(MATCH($B107-Annex!$B$9/60,$B:$B),2)))/(60*($B107-INDEX($B:$B,IFERROR(MATCH($B107-Annex!$B$9/60,$B:$B),2)))))/Annex!$B$8)/1000,IF(Data!$B$2="",0,"-"))</f>
        <v>2.0903422080975589</v>
      </c>
      <c r="AO107" s="50">
        <f>IFERROR((5.670373*10^-8*(AS107+273.15)^4+((Annex!$B$5+Annex!$B$6)*(AS107-U107)+Annex!$B$7*(AS107-INDEX(AS:AS,IFERROR(MATCH($B107-Annex!$B$9/60,$B:$B),2)))/(60*($B107-INDEX($B:$B,IFERROR(MATCH($B107-Annex!$B$9/60,$B:$B),2)))))/Annex!$B$8)/1000,IF(Data!$B$2="",0,"-"))</f>
        <v>-71.359796731408906</v>
      </c>
      <c r="AP107" s="20">
        <v>171.577</v>
      </c>
      <c r="AQ107" s="20">
        <v>148.61600000000001</v>
      </c>
      <c r="AR107" s="20">
        <v>80.016000000000005</v>
      </c>
      <c r="AS107" s="20">
        <v>165.29</v>
      </c>
      <c r="AT107" s="20">
        <v>20.547000000000001</v>
      </c>
      <c r="AU107" s="20">
        <v>21.611000000000001</v>
      </c>
      <c r="AV107" s="20">
        <v>21.31</v>
      </c>
      <c r="AW107" s="50">
        <f>IFERROR(AVERAGE(INDEX(BC:BC,IFERROR(MATCH($B107-Annex!$B$4/60,$B:$B),2)):BC107),IF(Data!$B$2="",0,"-"))</f>
        <v>21.467821556811366</v>
      </c>
      <c r="AX107" s="50">
        <f>IFERROR(AVERAGE(INDEX(BD:BD,IFERROR(MATCH($B107-Annex!$B$4/60,$B:$B),2)):BD107),IF(Data!$B$2="",0,"-"))</f>
        <v>28.156594177703234</v>
      </c>
      <c r="AY107" s="50">
        <f>IFERROR(AVERAGE(INDEX(BE:BE,IFERROR(MATCH($B107-Annex!$B$4/60,$B:$B),2)):BE107),IF(Data!$B$2="",0,"-"))</f>
        <v>6.5592468980174337</v>
      </c>
      <c r="AZ107" s="50">
        <f>IFERROR(AVERAGE(INDEX(BF:BF,IFERROR(MATCH($B107-Annex!$B$4/60,$B:$B),2)):BF107),IF(Data!$B$2="",0,"-"))</f>
        <v>10.01368422006783</v>
      </c>
      <c r="BA107" s="50">
        <f>IFERROR(AVERAGE(INDEX(BG:BG,IFERROR(MATCH($B107-Annex!$B$4/60,$B:$B),2)):BG107),IF(Data!$B$2="",0,"-"))</f>
        <v>3.2781520120165184</v>
      </c>
      <c r="BB107" s="50">
        <f>IFERROR(AVERAGE(INDEX(BH:BH,IFERROR(MATCH($B107-Annex!$B$4/60,$B:$B),2)):BH107),IF(Data!$B$2="",0,"-"))</f>
        <v>3.1760559745085652</v>
      </c>
      <c r="BC107" s="50">
        <f>IFERROR((5.670373*10^-8*(BI107+273.15)^4+((Annex!$B$5+Annex!$B$6)*(BI107-L107)+Annex!$B$7*(BI107-INDEX(BI:BI,IFERROR(MATCH($B107-Annex!$B$9/60,$B:$B),2)))/(60*($B107-INDEX($B:$B,IFERROR(MATCH($B107-Annex!$B$9/60,$B:$B),2)))))/Annex!$B$8)/1000,IF(Data!$B$2="",0,"-"))</f>
        <v>24.296070972133524</v>
      </c>
      <c r="BD107" s="50">
        <f>IFERROR((5.670373*10^-8*(BJ107+273.15)^4+((Annex!$B$5+Annex!$B$6)*(BJ107-O107)+Annex!$B$7*(BJ107-INDEX(BJ:BJ,IFERROR(MATCH($B107-Annex!$B$9/60,$B:$B),2)))/(60*($B107-INDEX($B:$B,IFERROR(MATCH($B107-Annex!$B$9/60,$B:$B),2)))))/Annex!$B$8)/1000,IF(Data!$B$2="",0,"-"))</f>
        <v>-5.0442936479243796</v>
      </c>
      <c r="BE107" s="50">
        <f>IFERROR((5.670373*10^-8*(BK107+273.15)^4+((Annex!$B$5+Annex!$B$6)*(BK107-R107)+Annex!$B$7*(BK107-INDEX(BK:BK,IFERROR(MATCH($B107-Annex!$B$9/60,$B:$B),2)))/(60*($B107-INDEX($B:$B,IFERROR(MATCH($B107-Annex!$B$9/60,$B:$B),2)))))/Annex!$B$8)/1000,IF(Data!$B$2="",0,"-"))</f>
        <v>7.3878008187366744</v>
      </c>
      <c r="BF107" s="50">
        <f>IFERROR((5.670373*10^-8*(BL107+273.15)^4+((Annex!$B$5+Annex!$B$6)*(BL107-U107)+Annex!$B$7*(BL107-INDEX(BL:BL,IFERROR(MATCH($B107-Annex!$B$9/60,$B:$B),2)))/(60*($B107-INDEX($B:$B,IFERROR(MATCH($B107-Annex!$B$9/60,$B:$B),2)))))/Annex!$B$8)/1000,IF(Data!$B$2="",0,"-"))</f>
        <v>36.8624300080076</v>
      </c>
      <c r="BG107" s="50">
        <f>IFERROR((5.670373*10^-8*(BM107+273.15)^4+((Annex!$B$5+Annex!$B$6)*(BM107-X107)+Annex!$B$7*(BM107-INDEX(BM:BM,IFERROR(MATCH($B107-Annex!$B$9/60,$B:$B),2)))/(60*($B107-INDEX($B:$B,IFERROR(MATCH($B107-Annex!$B$9/60,$B:$B),2)))))/Annex!$B$8)/1000,IF(Data!$B$2="",0,"-"))</f>
        <v>3.6197360852667235</v>
      </c>
      <c r="BH107" s="50">
        <f>IFERROR((5.670373*10^-8*(BN107+273.15)^4+((Annex!$B$5+Annex!$B$6)*(BN107-AA107)+Annex!$B$7*(BN107-INDEX(BN:BN,IFERROR(MATCH($B107-Annex!$B$9/60,$B:$B),2)))/(60*($B107-INDEX($B:$B,IFERROR(MATCH($B107-Annex!$B$9/60,$B:$B),2)))))/Annex!$B$8)/1000,IF(Data!$B$2="",0,"-"))</f>
        <v>3.485551196453462</v>
      </c>
      <c r="BI107" s="20">
        <v>383.72500000000002</v>
      </c>
      <c r="BJ107" s="20">
        <v>170.6</v>
      </c>
      <c r="BK107" s="20">
        <v>154.52099999999999</v>
      </c>
      <c r="BL107" s="20">
        <v>264.97000000000003</v>
      </c>
      <c r="BM107" s="20">
        <v>79.367000000000004</v>
      </c>
      <c r="BN107" s="20">
        <v>80.956000000000003</v>
      </c>
    </row>
    <row r="108" spans="1:66" x14ac:dyDescent="0.3">
      <c r="A108" s="5">
        <v>107</v>
      </c>
      <c r="B108" s="19">
        <v>8.9723333367146552</v>
      </c>
      <c r="C108" s="20">
        <v>162.73414</v>
      </c>
      <c r="D108" s="20">
        <v>162.87238199999999</v>
      </c>
      <c r="E108" s="20">
        <v>212.469639</v>
      </c>
      <c r="F108" s="49">
        <f>IFERROR(SUM(C108:E108),IF(Data!$B$2="",0,"-"))</f>
        <v>538.07616099999996</v>
      </c>
      <c r="G108" s="50">
        <f>IFERROR(F108-Annex!$B$10,IF(Data!$B$2="",0,"-"))</f>
        <v>111.46816099999995</v>
      </c>
      <c r="H108" s="50">
        <f>IFERROR(AVERAGE(INDEX(G:G,IFERROR(MATCH($B108-Annex!$B$12/60,$B:$B),2)):G108),IF(Data!$B$2="",0,"-"))</f>
        <v>112.22549859999999</v>
      </c>
      <c r="I108" s="50">
        <f>IFERROR(-14000*(G108-INDEX(G:G,IFERROR(MATCH($B108-Annex!$B$11/60,$B:$B),2)))/(60*($B108-INDEX($B:$B,IFERROR(MATCH($B108-Annex!$B$11/60,$B:$B),2)))),IF(Data!$B$2="",0,"-"))</f>
        <v>410.68662686821199</v>
      </c>
      <c r="J108" s="50">
        <f>IFERROR(-14000*(H108-INDEX(H:H,IFERROR(MATCH($B108-Annex!$B$13/60,$B:$B),2)))/(60*($B108-INDEX($B:$B,IFERROR(MATCH($B108-Annex!$B$13/60,$B:$B),2)))),IF(Data!$B$2="",0,"-"))</f>
        <v>394.14391999088127</v>
      </c>
      <c r="K108" s="20">
        <v>5.3556366400000002</v>
      </c>
      <c r="L108" s="20">
        <v>265.42200000000003</v>
      </c>
      <c r="M108" s="20">
        <v>9.8999999999999993E+37</v>
      </c>
      <c r="N108" s="20">
        <v>680.178</v>
      </c>
      <c r="O108" s="20">
        <v>111.923</v>
      </c>
      <c r="P108" s="20">
        <v>536.18100000000004</v>
      </c>
      <c r="Q108" s="20">
        <v>654.73500000000001</v>
      </c>
      <c r="R108" s="20">
        <v>127.20399999999999</v>
      </c>
      <c r="S108" s="20">
        <v>9.8999999999999993E+37</v>
      </c>
      <c r="T108" s="20">
        <v>498.14499999999998</v>
      </c>
      <c r="U108" s="20">
        <v>426.673</v>
      </c>
      <c r="V108" s="20">
        <v>9.8999999999999993E+37</v>
      </c>
      <c r="W108" s="20">
        <v>388.75400000000002</v>
      </c>
      <c r="X108" s="20">
        <v>65.742000000000004</v>
      </c>
      <c r="Y108" s="20">
        <v>757.96900000000005</v>
      </c>
      <c r="Z108" s="20">
        <v>185.375</v>
      </c>
      <c r="AA108" s="20">
        <v>68.153999999999996</v>
      </c>
      <c r="AB108" s="20">
        <v>347.56900000000002</v>
      </c>
      <c r="AC108" s="20">
        <v>140.131</v>
      </c>
      <c r="AD108" s="20">
        <v>9.8999999999999993E+37</v>
      </c>
      <c r="AE108" s="20">
        <v>734.54200000000003</v>
      </c>
      <c r="AF108" s="20">
        <v>1131</v>
      </c>
      <c r="AG108" s="20">
        <v>109.797</v>
      </c>
      <c r="AH108" s="50">
        <f>IFERROR(AVERAGE(INDEX(AL:AL,IFERROR(MATCH($B108-Annex!$B$4/60,$B:$B),2)):AL108),IF(Data!$B$2="",0,"-"))</f>
        <v>5.6058273050524585</v>
      </c>
      <c r="AI108" s="50">
        <f>IFERROR(AVERAGE(INDEX(AM:AM,IFERROR(MATCH($B108-Annex!$B$4/60,$B:$B),2)):AM108),IF(Data!$B$2="",0,"-"))</f>
        <v>-0.65458334725723588</v>
      </c>
      <c r="AJ108" s="50">
        <f>IFERROR(AVERAGE(INDEX(AN:AN,IFERROR(MATCH($B108-Annex!$B$4/60,$B:$B),2)):AN108),IF(Data!$B$2="",0,"-"))</f>
        <v>1.9486641699099145</v>
      </c>
      <c r="AK108" s="50">
        <f>IFERROR(AVERAGE(INDEX(AO:AO,IFERROR(MATCH($B108-Annex!$B$4/60,$B:$B),2)):AO108),IF(Data!$B$2="",0,"-"))</f>
        <v>-3.2869368817101798</v>
      </c>
      <c r="AL108" s="50">
        <f>IFERROR((5.670373*10^-8*(AP108+273.15)^4+((Annex!$B$5+Annex!$B$6)*(AP108-L108)+Annex!$B$7*(AP108-INDEX(AP:AP,IFERROR(MATCH($B108-Annex!$B$9/60,$B:$B),2)))/(60*($B108-INDEX($B:$B,IFERROR(MATCH($B108-Annex!$B$9/60,$B:$B),2)))))/Annex!$B$8)/1000,IF(Data!$B$2="",0,"-"))</f>
        <v>6.4958783114221621</v>
      </c>
      <c r="AM108" s="50">
        <f>IFERROR((5.670373*10^-8*(AQ108+273.15)^4+((Annex!$B$5+Annex!$B$6)*(AQ108-O108)+Annex!$B$7*(AQ108-INDEX(AQ:AQ,IFERROR(MATCH($B108-Annex!$B$9/60,$B:$B),2)))/(60*($B108-INDEX($B:$B,IFERROR(MATCH($B108-Annex!$B$9/60,$B:$B),2)))))/Annex!$B$8)/1000,IF(Data!$B$2="",0,"-"))</f>
        <v>-62.239552146522932</v>
      </c>
      <c r="AN108" s="50">
        <f>IFERROR((5.670373*10^-8*(AR108+273.15)^4+((Annex!$B$5+Annex!$B$6)*(AR108-R108)+Annex!$B$7*(AR108-INDEX(AR:AR,IFERROR(MATCH($B108-Annex!$B$9/60,$B:$B),2)))/(60*($B108-INDEX($B:$B,IFERROR(MATCH($B108-Annex!$B$9/60,$B:$B),2)))))/Annex!$B$8)/1000,IF(Data!$B$2="",0,"-"))</f>
        <v>2.2662222471701554</v>
      </c>
      <c r="AO108" s="50">
        <f>IFERROR((5.670373*10^-8*(AS108+273.15)^4+((Annex!$B$5+Annex!$B$6)*(AS108-U108)+Annex!$B$7*(AS108-INDEX(AS:AS,IFERROR(MATCH($B108-Annex!$B$9/60,$B:$B),2)))/(60*($B108-INDEX($B:$B,IFERROR(MATCH($B108-Annex!$B$9/60,$B:$B),2)))))/Annex!$B$8)/1000,IF(Data!$B$2="",0,"-"))</f>
        <v>-71.30108354242229</v>
      </c>
      <c r="AP108" s="20">
        <v>177.601</v>
      </c>
      <c r="AQ108" s="20">
        <v>-12.276999999999999</v>
      </c>
      <c r="AR108" s="20">
        <v>82.356999999999999</v>
      </c>
      <c r="AS108" s="20">
        <v>90.796000000000006</v>
      </c>
      <c r="AT108" s="20">
        <v>20.635999999999999</v>
      </c>
      <c r="AU108" s="20">
        <v>21.681999999999999</v>
      </c>
      <c r="AV108" s="20">
        <v>21.416</v>
      </c>
      <c r="AW108" s="50">
        <f>IFERROR(AVERAGE(INDEX(BC:BC,IFERROR(MATCH($B108-Annex!$B$4/60,$B:$B),2)):BC108),IF(Data!$B$2="",0,"-"))</f>
        <v>22.340341337119288</v>
      </c>
      <c r="AX108" s="50">
        <f>IFERROR(AVERAGE(INDEX(BD:BD,IFERROR(MATCH($B108-Annex!$B$4/60,$B:$B),2)):BD108),IF(Data!$B$2="",0,"-"))</f>
        <v>-1.8308895083233583</v>
      </c>
      <c r="AY108" s="50">
        <f>IFERROR(AVERAGE(INDEX(BE:BE,IFERROR(MATCH($B108-Annex!$B$4/60,$B:$B),2)):BE108),IF(Data!$B$2="",0,"-"))</f>
        <v>6.8475234316148192</v>
      </c>
      <c r="AZ108" s="50">
        <f>IFERROR(AVERAGE(INDEX(BF:BF,IFERROR(MATCH($B108-Annex!$B$4/60,$B:$B),2)):BF108),IF(Data!$B$2="",0,"-"))</f>
        <v>8.4493985201744941</v>
      </c>
      <c r="BA108" s="50">
        <f>IFERROR(AVERAGE(INDEX(BG:BG,IFERROR(MATCH($B108-Annex!$B$4/60,$B:$B),2)):BG108),IF(Data!$B$2="",0,"-"))</f>
        <v>3.3937407783072442</v>
      </c>
      <c r="BB108" s="50">
        <f>IFERROR(AVERAGE(INDEX(BH:BH,IFERROR(MATCH($B108-Annex!$B$4/60,$B:$B),2)):BH108),IF(Data!$B$2="",0,"-"))</f>
        <v>3.2846287108537608</v>
      </c>
      <c r="BC108" s="50">
        <f>IFERROR((5.670373*10^-8*(BI108+273.15)^4+((Annex!$B$5+Annex!$B$6)*(BI108-L108)+Annex!$B$7*(BI108-INDEX(BI:BI,IFERROR(MATCH($B108-Annex!$B$9/60,$B:$B),2)))/(60*($B108-INDEX($B:$B,IFERROR(MATCH($B108-Annex!$B$9/60,$B:$B),2)))))/Annex!$B$8)/1000,IF(Data!$B$2="",0,"-"))</f>
        <v>25.1967257032471</v>
      </c>
      <c r="BD108" s="50">
        <f>IFERROR((5.670373*10^-8*(BJ108+273.15)^4+((Annex!$B$5+Annex!$B$6)*(BJ108-O108)+Annex!$B$7*(BJ108-INDEX(BJ:BJ,IFERROR(MATCH($B108-Annex!$B$9/60,$B:$B),2)))/(60*($B108-INDEX($B:$B,IFERROR(MATCH($B108-Annex!$B$9/60,$B:$B),2)))))/Annex!$B$8)/1000,IF(Data!$B$2="",0,"-"))</f>
        <v>-146.32240971903624</v>
      </c>
      <c r="BE108" s="50">
        <f>IFERROR((5.670373*10^-8*(BK108+273.15)^4+((Annex!$B$5+Annex!$B$6)*(BK108-R108)+Annex!$B$7*(BK108-INDEX(BK:BK,IFERROR(MATCH($B108-Annex!$B$9/60,$B:$B),2)))/(60*($B108-INDEX($B:$B,IFERROR(MATCH($B108-Annex!$B$9/60,$B:$B),2)))))/Annex!$B$8)/1000,IF(Data!$B$2="",0,"-"))</f>
        <v>7.7750806005518225</v>
      </c>
      <c r="BF108" s="50">
        <f>IFERROR((5.670373*10^-8*(BL108+273.15)^4+((Annex!$B$5+Annex!$B$6)*(BL108-U108)+Annex!$B$7*(BL108-INDEX(BL:BL,IFERROR(MATCH($B108-Annex!$B$9/60,$B:$B),2)))/(60*($B108-INDEX($B:$B,IFERROR(MATCH($B108-Annex!$B$9/60,$B:$B),2)))))/Annex!$B$8)/1000,IF(Data!$B$2="",0,"-"))</f>
        <v>41.128583926093874</v>
      </c>
      <c r="BG108" s="50">
        <f>IFERROR((5.670373*10^-8*(BM108+273.15)^4+((Annex!$B$5+Annex!$B$6)*(BM108-X108)+Annex!$B$7*(BM108-INDEX(BM:BM,IFERROR(MATCH($B108-Annex!$B$9/60,$B:$B),2)))/(60*($B108-INDEX($B:$B,IFERROR(MATCH($B108-Annex!$B$9/60,$B:$B),2)))))/Annex!$B$8)/1000,IF(Data!$B$2="",0,"-"))</f>
        <v>3.7547410676510418</v>
      </c>
      <c r="BH108" s="50">
        <f>IFERROR((5.670373*10^-8*(BN108+273.15)^4+((Annex!$B$5+Annex!$B$6)*(BN108-AA108)+Annex!$B$7*(BN108-INDEX(BN:BN,IFERROR(MATCH($B108-Annex!$B$9/60,$B:$B),2)))/(60*($B108-INDEX($B:$B,IFERROR(MATCH($B108-Annex!$B$9/60,$B:$B),2)))))/Annex!$B$8)/1000,IF(Data!$B$2="",0,"-"))</f>
        <v>3.6256148324537207</v>
      </c>
      <c r="BI108" s="20">
        <v>394.26799999999997</v>
      </c>
      <c r="BJ108" s="20">
        <v>60.063000000000002</v>
      </c>
      <c r="BK108" s="20">
        <v>159.40600000000001</v>
      </c>
      <c r="BL108" s="20">
        <v>275.59199999999998</v>
      </c>
      <c r="BM108" s="20">
        <v>81.775999999999996</v>
      </c>
      <c r="BN108" s="20">
        <v>83.296999999999997</v>
      </c>
    </row>
    <row r="109" spans="1:66" x14ac:dyDescent="0.3">
      <c r="A109" s="5">
        <v>108</v>
      </c>
      <c r="B109" s="19">
        <v>9.0561666700523347</v>
      </c>
      <c r="C109" s="20">
        <v>162.71542500000001</v>
      </c>
      <c r="D109" s="20">
        <v>162.846316</v>
      </c>
      <c r="E109" s="20">
        <v>212.53482500000001</v>
      </c>
      <c r="F109" s="49">
        <f>IFERROR(SUM(C109:E109),IF(Data!$B$2="",0,"-"))</f>
        <v>538.09656599999994</v>
      </c>
      <c r="G109" s="50">
        <f>IFERROR(F109-Annex!$B$10,IF(Data!$B$2="",0,"-"))</f>
        <v>111.48856599999993</v>
      </c>
      <c r="H109" s="50">
        <f>IFERROR(AVERAGE(INDEX(G:G,IFERROR(MATCH($B109-Annex!$B$12/60,$B:$B),2)):G109),IF(Data!$B$2="",0,"-"))</f>
        <v>112.07377719999999</v>
      </c>
      <c r="I109" s="50">
        <f>IFERROR(-14000*(G109-INDEX(G:G,IFERROR(MATCH($B109-Annex!$B$11/60,$B:$B),2)))/(60*($B109-INDEX($B:$B,IFERROR(MATCH($B109-Annex!$B$11/60,$B:$B),2)))),IF(Data!$B$2="",0,"-"))</f>
        <v>373.46640307984279</v>
      </c>
      <c r="J109" s="50">
        <f>IFERROR(-14000*(H109-INDEX(H:H,IFERROR(MATCH($B109-Annex!$B$13/60,$B:$B),2)))/(60*($B109-INDEX($B:$B,IFERROR(MATCH($B109-Annex!$B$13/60,$B:$B),2)))),IF(Data!$B$2="",0,"-"))</f>
        <v>396.6420988590379</v>
      </c>
      <c r="K109" s="20">
        <v>5.4380866699999997</v>
      </c>
      <c r="L109" s="20">
        <v>269.51600000000002</v>
      </c>
      <c r="M109" s="20">
        <v>9.8999999999999993E+37</v>
      </c>
      <c r="N109" s="20">
        <v>688.85699999999997</v>
      </c>
      <c r="O109" s="20">
        <v>72.462999999999994</v>
      </c>
      <c r="P109" s="20">
        <v>459.34399999999999</v>
      </c>
      <c r="Q109" s="20">
        <v>664.15200000000004</v>
      </c>
      <c r="R109" s="20">
        <v>125.666</v>
      </c>
      <c r="S109" s="20">
        <v>9.8999999999999993E+37</v>
      </c>
      <c r="T109" s="20">
        <v>510.48599999999999</v>
      </c>
      <c r="U109" s="20">
        <v>454.32799999999997</v>
      </c>
      <c r="V109" s="20">
        <v>9.8999999999999993E+37</v>
      </c>
      <c r="W109" s="20">
        <v>413.31400000000002</v>
      </c>
      <c r="X109" s="20">
        <v>65.281000000000006</v>
      </c>
      <c r="Y109" s="20">
        <v>701.91499999999996</v>
      </c>
      <c r="Z109" s="20">
        <v>189.03899999999999</v>
      </c>
      <c r="AA109" s="20">
        <v>71.215000000000003</v>
      </c>
      <c r="AB109" s="20">
        <v>273.46300000000002</v>
      </c>
      <c r="AC109" s="20">
        <v>143.916</v>
      </c>
      <c r="AD109" s="20">
        <v>9.8999999999999993E+37</v>
      </c>
      <c r="AE109" s="20">
        <v>931.86500000000001</v>
      </c>
      <c r="AF109" s="20">
        <v>1116.963</v>
      </c>
      <c r="AG109" s="20">
        <v>-118.155</v>
      </c>
      <c r="AH109" s="50">
        <f>IFERROR(AVERAGE(INDEX(AL:AL,IFERROR(MATCH($B109-Annex!$B$4/60,$B:$B),2)):AL109),IF(Data!$B$2="",0,"-"))</f>
        <v>5.884855506669358</v>
      </c>
      <c r="AI109" s="50">
        <f>IFERROR(AVERAGE(INDEX(AM:AM,IFERROR(MATCH($B109-Annex!$B$4/60,$B:$B),2)):AM109),IF(Data!$B$2="",0,"-"))</f>
        <v>2.9622788546639724</v>
      </c>
      <c r="AJ109" s="50">
        <f>IFERROR(AVERAGE(INDEX(AN:AN,IFERROR(MATCH($B109-Annex!$B$4/60,$B:$B),2)):AN109),IF(Data!$B$2="",0,"-"))</f>
        <v>2.061529264197115</v>
      </c>
      <c r="AK109" s="50">
        <f>IFERROR(AVERAGE(INDEX(AO:AO,IFERROR(MATCH($B109-Annex!$B$4/60,$B:$B),2)):AO109),IF(Data!$B$2="",0,"-"))</f>
        <v>-11.273049146314801</v>
      </c>
      <c r="AL109" s="50">
        <f>IFERROR((5.670373*10^-8*(AP109+273.15)^4+((Annex!$B$5+Annex!$B$6)*(AP109-L109)+Annex!$B$7*(AP109-INDEX(AP:AP,IFERROR(MATCH($B109-Annex!$B$9/60,$B:$B),2)))/(60*($B109-INDEX($B:$B,IFERROR(MATCH($B109-Annex!$B$9/60,$B:$B),2)))))/Annex!$B$8)/1000,IF(Data!$B$2="",0,"-"))</f>
        <v>6.9376901715946113</v>
      </c>
      <c r="AM109" s="50">
        <f>IFERROR((5.670373*10^-8*(AQ109+273.15)^4+((Annex!$B$5+Annex!$B$6)*(AQ109-O109)+Annex!$B$7*(AQ109-INDEX(AQ:AQ,IFERROR(MATCH($B109-Annex!$B$9/60,$B:$B),2)))/(60*($B109-INDEX($B:$B,IFERROR(MATCH($B109-Annex!$B$9/60,$B:$B),2)))))/Annex!$B$8)/1000,IF(Data!$B$2="",0,"-"))</f>
        <v>-3.6436338871609628</v>
      </c>
      <c r="AN109" s="50">
        <f>IFERROR((5.670373*10^-8*(AR109+273.15)^4+((Annex!$B$5+Annex!$B$6)*(AR109-R109)+Annex!$B$7*(AR109-INDEX(AR:AR,IFERROR(MATCH($B109-Annex!$B$9/60,$B:$B),2)))/(60*($B109-INDEX($B:$B,IFERROR(MATCH($B109-Annex!$B$9/60,$B:$B),2)))))/Annex!$B$8)/1000,IF(Data!$B$2="",0,"-"))</f>
        <v>2.4325830376098914</v>
      </c>
      <c r="AO109" s="50">
        <f>IFERROR((5.670373*10^-8*(AS109+273.15)^4+((Annex!$B$5+Annex!$B$6)*(AS109-U109)+Annex!$B$7*(AS109-INDEX(AS:AS,IFERROR(MATCH($B109-Annex!$B$9/60,$B:$B),2)))/(60*($B109-INDEX($B:$B,IFERROR(MATCH($B109-Annex!$B$9/60,$B:$B),2)))))/Annex!$B$8)/1000,IF(Data!$B$2="",0,"-"))</f>
        <v>-71.826535285898473</v>
      </c>
      <c r="AP109" s="20">
        <v>183.827</v>
      </c>
      <c r="AQ109" s="20">
        <v>135.86000000000001</v>
      </c>
      <c r="AR109" s="20">
        <v>84.664000000000001</v>
      </c>
      <c r="AS109" s="20">
        <v>44.234999999999999</v>
      </c>
      <c r="AT109" s="20">
        <v>20.689</v>
      </c>
      <c r="AU109" s="20">
        <v>21.629000000000001</v>
      </c>
      <c r="AV109" s="20">
        <v>21.398</v>
      </c>
      <c r="AW109" s="50">
        <f>IFERROR(AVERAGE(INDEX(BC:BC,IFERROR(MATCH($B109-Annex!$B$4/60,$B:$B),2)):BC109),IF(Data!$B$2="",0,"-"))</f>
        <v>23.290935989567423</v>
      </c>
      <c r="AX109" s="50">
        <f>IFERROR(AVERAGE(INDEX(BD:BD,IFERROR(MATCH($B109-Annex!$B$4/60,$B:$B),2)):BD109),IF(Data!$B$2="",0,"-"))</f>
        <v>-4.5022943565597107</v>
      </c>
      <c r="AY109" s="50">
        <f>IFERROR(AVERAGE(INDEX(BE:BE,IFERROR(MATCH($B109-Annex!$B$4/60,$B:$B),2)):BE109),IF(Data!$B$2="",0,"-"))</f>
        <v>7.1563135809126432</v>
      </c>
      <c r="AZ109" s="50">
        <f>IFERROR(AVERAGE(INDEX(BF:BF,IFERROR(MATCH($B109-Annex!$B$4/60,$B:$B),2)):BF109),IF(Data!$B$2="",0,"-"))</f>
        <v>7.4930721627271266</v>
      </c>
      <c r="BA109" s="50">
        <f>IFERROR(AVERAGE(INDEX(BG:BG,IFERROR(MATCH($B109-Annex!$B$4/60,$B:$B),2)):BG109),IF(Data!$B$2="",0,"-"))</f>
        <v>3.5108206117261695</v>
      </c>
      <c r="BB109" s="50">
        <f>IFERROR(AVERAGE(INDEX(BH:BH,IFERROR(MATCH($B109-Annex!$B$4/60,$B:$B),2)):BH109),IF(Data!$B$2="",0,"-"))</f>
        <v>3.3892273635390588</v>
      </c>
      <c r="BC109" s="50">
        <f>IFERROR((5.670373*10^-8*(BI109+273.15)^4+((Annex!$B$5+Annex!$B$6)*(BI109-L109)+Annex!$B$7*(BI109-INDEX(BI:BI,IFERROR(MATCH($B109-Annex!$B$9/60,$B:$B),2)))/(60*($B109-INDEX($B:$B,IFERROR(MATCH($B109-Annex!$B$9/60,$B:$B),2)))))/Annex!$B$8)/1000,IF(Data!$B$2="",0,"-"))</f>
        <v>26.068129865684174</v>
      </c>
      <c r="BD109" s="50">
        <f>IFERROR((5.670373*10^-8*(BJ109+273.15)^4+((Annex!$B$5+Annex!$B$6)*(BJ109-O109)+Annex!$B$7*(BJ109-INDEX(BJ:BJ,IFERROR(MATCH($B109-Annex!$B$9/60,$B:$B),2)))/(60*($B109-INDEX($B:$B,IFERROR(MATCH($B109-Annex!$B$9/60,$B:$B),2)))))/Annex!$B$8)/1000,IF(Data!$B$2="",0,"-"))</f>
        <v>-22.279976626048754</v>
      </c>
      <c r="BE109" s="50">
        <f>IFERROR((5.670373*10^-8*(BK109+273.15)^4+((Annex!$B$5+Annex!$B$6)*(BK109-R109)+Annex!$B$7*(BK109-INDEX(BK:BK,IFERROR(MATCH($B109-Annex!$B$9/60,$B:$B),2)))/(60*($B109-INDEX($B:$B,IFERROR(MATCH($B109-Annex!$B$9/60,$B:$B),2)))))/Annex!$B$8)/1000,IF(Data!$B$2="",0,"-"))</f>
        <v>8.1268325411145685</v>
      </c>
      <c r="BF109" s="50">
        <f>IFERROR((5.670373*10^-8*(BL109+273.15)^4+((Annex!$B$5+Annex!$B$6)*(BL109-U109)+Annex!$B$7*(BL109-INDEX(BL:BL,IFERROR(MATCH($B109-Annex!$B$9/60,$B:$B),2)))/(60*($B109-INDEX($B:$B,IFERROR(MATCH($B109-Annex!$B$9/60,$B:$B),2)))))/Annex!$B$8)/1000,IF(Data!$B$2="",0,"-"))</f>
        <v>-2.4592071926323653</v>
      </c>
      <c r="BG109" s="50">
        <f>IFERROR((5.670373*10^-8*(BM109+273.15)^4+((Annex!$B$5+Annex!$B$6)*(BM109-X109)+Annex!$B$7*(BM109-INDEX(BM:BM,IFERROR(MATCH($B109-Annex!$B$9/60,$B:$B),2)))/(60*($B109-INDEX($B:$B,IFERROR(MATCH($B109-Annex!$B$9/60,$B:$B),2)))))/Annex!$B$8)/1000,IF(Data!$B$2="",0,"-"))</f>
        <v>3.8836337608804952</v>
      </c>
      <c r="BH109" s="50">
        <f>IFERROR((5.670373*10^-8*(BN109+273.15)^4+((Annex!$B$5+Annex!$B$6)*(BN109-AA109)+Annex!$B$7*(BN109-INDEX(BN:BN,IFERROR(MATCH($B109-Annex!$B$9/60,$B:$B),2)))/(60*($B109-INDEX($B:$B,IFERROR(MATCH($B109-Annex!$B$9/60,$B:$B),2)))))/Annex!$B$8)/1000,IF(Data!$B$2="",0,"-"))</f>
        <v>3.6981186440327867</v>
      </c>
      <c r="BI109" s="20">
        <v>404.87700000000001</v>
      </c>
      <c r="BJ109" s="20">
        <v>123.04900000000001</v>
      </c>
      <c r="BK109" s="20">
        <v>164.43799999999999</v>
      </c>
      <c r="BL109" s="20">
        <v>259.87099999999998</v>
      </c>
      <c r="BM109" s="20">
        <v>84.22</v>
      </c>
      <c r="BN109" s="20">
        <v>85.620999999999995</v>
      </c>
    </row>
    <row r="110" spans="1:66" x14ac:dyDescent="0.3">
      <c r="A110" s="5">
        <v>109</v>
      </c>
      <c r="B110" s="19">
        <v>9.1398333397228271</v>
      </c>
      <c r="C110" s="20">
        <v>162.62186299999999</v>
      </c>
      <c r="D110" s="20">
        <v>162.83328800000001</v>
      </c>
      <c r="E110" s="20">
        <v>212.46311600000001</v>
      </c>
      <c r="F110" s="49">
        <f>IFERROR(SUM(C110:E110),IF(Data!$B$2="",0,"-"))</f>
        <v>537.91826700000001</v>
      </c>
      <c r="G110" s="50">
        <f>IFERROR(F110-Annex!$B$10,IF(Data!$B$2="",0,"-"))</f>
        <v>111.31026700000001</v>
      </c>
      <c r="H110" s="50">
        <f>IFERROR(AVERAGE(INDEX(G:G,IFERROR(MATCH($B110-Annex!$B$12/60,$B:$B),2)):G110),IF(Data!$B$2="",0,"-"))</f>
        <v>111.9296343</v>
      </c>
      <c r="I110" s="50">
        <f>IFERROR(-14000*(G110-INDEX(G:G,IFERROR(MATCH($B110-Annex!$B$11/60,$B:$B),2)))/(60*($B110-INDEX($B:$B,IFERROR(MATCH($B110-Annex!$B$11/60,$B:$B),2)))),IF(Data!$B$2="",0,"-"))</f>
        <v>403.28633397453717</v>
      </c>
      <c r="J110" s="50">
        <f>IFERROR(-14000*(H110-INDEX(H:H,IFERROR(MATCH($B110-Annex!$B$13/60,$B:$B),2)))/(60*($B110-INDEX($B:$B,IFERROR(MATCH($B110-Annex!$B$13/60,$B:$B),2)))),IF(Data!$B$2="",0,"-"))</f>
        <v>397.30859047209412</v>
      </c>
      <c r="K110" s="20">
        <v>5.7678867699999996</v>
      </c>
      <c r="L110" s="20">
        <v>287.01499999999999</v>
      </c>
      <c r="M110" s="20">
        <v>9.8999999999999993E+37</v>
      </c>
      <c r="N110" s="20">
        <v>696.94600000000003</v>
      </c>
      <c r="O110" s="20">
        <v>166.69300000000001</v>
      </c>
      <c r="P110" s="20">
        <v>-41.773000000000003</v>
      </c>
      <c r="Q110" s="20">
        <v>676.93</v>
      </c>
      <c r="R110" s="20">
        <v>127.327</v>
      </c>
      <c r="S110" s="20">
        <v>1338.6579999999999</v>
      </c>
      <c r="T110" s="20">
        <v>520.42600000000004</v>
      </c>
      <c r="U110" s="20">
        <v>301.721</v>
      </c>
      <c r="V110" s="20">
        <v>-99.411000000000001</v>
      </c>
      <c r="W110" s="20">
        <v>430.54700000000003</v>
      </c>
      <c r="X110" s="20">
        <v>67.195999999999998</v>
      </c>
      <c r="Y110" s="20">
        <v>465.61399999999998</v>
      </c>
      <c r="Z110" s="20">
        <v>192.93299999999999</v>
      </c>
      <c r="AA110" s="20">
        <v>72.188999999999993</v>
      </c>
      <c r="AB110" s="20">
        <v>703.19</v>
      </c>
      <c r="AC110" s="20">
        <v>147.71799999999999</v>
      </c>
      <c r="AD110" s="20">
        <v>9.8999999999999993E+37</v>
      </c>
      <c r="AE110" s="20">
        <v>649.78599999999994</v>
      </c>
      <c r="AF110" s="20">
        <v>1092.1559999999999</v>
      </c>
      <c r="AG110" s="20">
        <v>530.04200000000003</v>
      </c>
      <c r="AH110" s="50">
        <f>IFERROR(AVERAGE(INDEX(AL:AL,IFERROR(MATCH($B110-Annex!$B$4/60,$B:$B),2)):AL110),IF(Data!$B$2="",0,"-"))</f>
        <v>6.1469038637702118</v>
      </c>
      <c r="AI110" s="50">
        <f>IFERROR(AVERAGE(INDEX(AM:AM,IFERROR(MATCH($B110-Annex!$B$4/60,$B:$B),2)):AM110),IF(Data!$B$2="",0,"-"))</f>
        <v>19.649909967319047</v>
      </c>
      <c r="AJ110" s="50">
        <f>IFERROR(AVERAGE(INDEX(AN:AN,IFERROR(MATCH($B110-Annex!$B$4/60,$B:$B),2)):AN110),IF(Data!$B$2="",0,"-"))</f>
        <v>2.1762927365704776</v>
      </c>
      <c r="AK110" s="50">
        <f>IFERROR(AVERAGE(INDEX(AO:AO,IFERROR(MATCH($B110-Annex!$B$4/60,$B:$B),2)):AO110),IF(Data!$B$2="",0,"-"))</f>
        <v>-10.128840402775495</v>
      </c>
      <c r="AL110" s="50">
        <f>IFERROR((5.670373*10^-8*(AP110+273.15)^4+((Annex!$B$5+Annex!$B$6)*(AP110-L110)+Annex!$B$7*(AP110-INDEX(AP:AP,IFERROR(MATCH($B110-Annex!$B$9/60,$B:$B),2)))/(60*($B110-INDEX($B:$B,IFERROR(MATCH($B110-Annex!$B$9/60,$B:$B),2)))))/Annex!$B$8)/1000,IF(Data!$B$2="",0,"-"))</f>
        <v>7.0339083682892642</v>
      </c>
      <c r="AM110" s="50">
        <f>IFERROR((5.670373*10^-8*(AQ110+273.15)^4+((Annex!$B$5+Annex!$B$6)*(AQ110-O110)+Annex!$B$7*(AQ110-INDEX(AQ:AQ,IFERROR(MATCH($B110-Annex!$B$9/60,$B:$B),2)))/(60*($B110-INDEX($B:$B,IFERROR(MATCH($B110-Annex!$B$9/60,$B:$B),2)))))/Annex!$B$8)/1000,IF(Data!$B$2="",0,"-"))</f>
        <v>112.32432903318087</v>
      </c>
      <c r="AN110" s="50">
        <f>IFERROR((5.670373*10^-8*(AR110+273.15)^4+((Annex!$B$5+Annex!$B$6)*(AR110-R110)+Annex!$B$7*(AR110-INDEX(AR:AR,IFERROR(MATCH($B110-Annex!$B$9/60,$B:$B),2)))/(60*($B110-INDEX($B:$B,IFERROR(MATCH($B110-Annex!$B$9/60,$B:$B),2)))))/Annex!$B$8)/1000,IF(Data!$B$2="",0,"-"))</f>
        <v>2.5626284664197376</v>
      </c>
      <c r="AO110" s="50">
        <f>IFERROR((5.670373*10^-8*(AS110+273.15)^4+((Annex!$B$5+Annex!$B$6)*(AS110-U110)+Annex!$B$7*(AS110-INDEX(AS:AS,IFERROR(MATCH($B110-Annex!$B$9/60,$B:$B),2)))/(60*($B110-INDEX($B:$B,IFERROR(MATCH($B110-Annex!$B$9/60,$B:$B),2)))))/Annex!$B$8)/1000,IF(Data!$B$2="",0,"-"))</f>
        <v>39.393153665556945</v>
      </c>
      <c r="AP110" s="20">
        <v>190.23</v>
      </c>
      <c r="AQ110" s="20">
        <v>196.20500000000001</v>
      </c>
      <c r="AR110" s="20">
        <v>87.162999999999997</v>
      </c>
      <c r="AS110" s="20">
        <v>167.86500000000001</v>
      </c>
      <c r="AT110" s="20">
        <v>20.76</v>
      </c>
      <c r="AU110" s="20">
        <v>21.7</v>
      </c>
      <c r="AV110" s="20">
        <v>21.452000000000002</v>
      </c>
      <c r="AW110" s="50">
        <f>IFERROR(AVERAGE(INDEX(BC:BC,IFERROR(MATCH($B110-Annex!$B$4/60,$B:$B),2)):BC110),IF(Data!$B$2="",0,"-"))</f>
        <v>24.208673121736343</v>
      </c>
      <c r="AX110" s="50">
        <f>IFERROR(AVERAGE(INDEX(BD:BD,IFERROR(MATCH($B110-Annex!$B$4/60,$B:$B),2)):BD110),IF(Data!$B$2="",0,"-"))</f>
        <v>10.659764923506412</v>
      </c>
      <c r="AY110" s="50">
        <f>IFERROR(AVERAGE(INDEX(BE:BE,IFERROR(MATCH($B110-Annex!$B$4/60,$B:$B),2)):BE110),IF(Data!$B$2="",0,"-"))</f>
        <v>7.4678409398967327</v>
      </c>
      <c r="AZ110" s="50">
        <f>IFERROR(AVERAGE(INDEX(BF:BF,IFERROR(MATCH($B110-Annex!$B$4/60,$B:$B),2)):BF110),IF(Data!$B$2="",0,"-"))</f>
        <v>7.7484368906256718</v>
      </c>
      <c r="BA110" s="50">
        <f>IFERROR(AVERAGE(INDEX(BG:BG,IFERROR(MATCH($B110-Annex!$B$4/60,$B:$B),2)):BG110),IF(Data!$B$2="",0,"-"))</f>
        <v>3.6359548344598838</v>
      </c>
      <c r="BB110" s="50">
        <f>IFERROR(AVERAGE(INDEX(BH:BH,IFERROR(MATCH($B110-Annex!$B$4/60,$B:$B),2)):BH110),IF(Data!$B$2="",0,"-"))</f>
        <v>3.5011481412355883</v>
      </c>
      <c r="BC110" s="50">
        <f>IFERROR((5.670373*10^-8*(BI110+273.15)^4+((Annex!$B$5+Annex!$B$6)*(BI110-L110)+Annex!$B$7*(BI110-INDEX(BI:BI,IFERROR(MATCH($B110-Annex!$B$9/60,$B:$B),2)))/(60*($B110-INDEX($B:$B,IFERROR(MATCH($B110-Annex!$B$9/60,$B:$B),2)))))/Annex!$B$8)/1000,IF(Data!$B$2="",0,"-"))</f>
        <v>26.859481938614682</v>
      </c>
      <c r="BD110" s="50">
        <f>IFERROR((5.670373*10^-8*(BJ110+273.15)^4+((Annex!$B$5+Annex!$B$6)*(BJ110-O110)+Annex!$B$7*(BJ110-INDEX(BJ:BJ,IFERROR(MATCH($B110-Annex!$B$9/60,$B:$B),2)))/(60*($B110-INDEX($B:$B,IFERROR(MATCH($B110-Annex!$B$9/60,$B:$B),2)))))/Annex!$B$8)/1000,IF(Data!$B$2="",0,"-"))</f>
        <v>53.766298232600334</v>
      </c>
      <c r="BE110" s="50">
        <f>IFERROR((5.670373*10^-8*(BK110+273.15)^4+((Annex!$B$5+Annex!$B$6)*(BK110-R110)+Annex!$B$7*(BK110-INDEX(BK:BK,IFERROR(MATCH($B110-Annex!$B$9/60,$B:$B),2)))/(60*($B110-INDEX($B:$B,IFERROR(MATCH($B110-Annex!$B$9/60,$B:$B),2)))))/Annex!$B$8)/1000,IF(Data!$B$2="",0,"-"))</f>
        <v>8.4186124735584773</v>
      </c>
      <c r="BF110" s="50">
        <f>IFERROR((5.670373*10^-8*(BL110+273.15)^4+((Annex!$B$5+Annex!$B$6)*(BL110-U110)+Annex!$B$7*(BL110-INDEX(BL:BL,IFERROR(MATCH($B110-Annex!$B$9/60,$B:$B),2)))/(60*($B110-INDEX($B:$B,IFERROR(MATCH($B110-Annex!$B$9/60,$B:$B),2)))))/Annex!$B$8)/1000,IF(Data!$B$2="",0,"-"))</f>
        <v>-11.205999988036231</v>
      </c>
      <c r="BG110" s="50">
        <f>IFERROR((5.670373*10^-8*(BM110+273.15)^4+((Annex!$B$5+Annex!$B$6)*(BM110-X110)+Annex!$B$7*(BM110-INDEX(BM:BM,IFERROR(MATCH($B110-Annex!$B$9/60,$B:$B),2)))/(60*($B110-INDEX($B:$B,IFERROR(MATCH($B110-Annex!$B$9/60,$B:$B),2)))))/Annex!$B$8)/1000,IF(Data!$B$2="",0,"-"))</f>
        <v>4.0285528188639912</v>
      </c>
      <c r="BH110" s="50">
        <f>IFERROR((5.670373*10^-8*(BN110+273.15)^4+((Annex!$B$5+Annex!$B$6)*(BN110-AA110)+Annex!$B$7*(BN110-INDEX(BN:BN,IFERROR(MATCH($B110-Annex!$B$9/60,$B:$B),2)))/(60*($B110-INDEX($B:$B,IFERROR(MATCH($B110-Annex!$B$9/60,$B:$B),2)))))/Annex!$B$8)/1000,IF(Data!$B$2="",0,"-"))</f>
        <v>3.8549524368902328</v>
      </c>
      <c r="BI110" s="20">
        <v>415.70100000000002</v>
      </c>
      <c r="BJ110" s="20">
        <v>159.494</v>
      </c>
      <c r="BK110" s="20">
        <v>169.535</v>
      </c>
      <c r="BL110" s="20">
        <v>248.405</v>
      </c>
      <c r="BM110" s="20">
        <v>86.82</v>
      </c>
      <c r="BN110" s="20">
        <v>88.14</v>
      </c>
    </row>
    <row r="111" spans="1:66" x14ac:dyDescent="0.3">
      <c r="A111" s="5">
        <v>110</v>
      </c>
      <c r="B111" s="19">
        <v>9.2271666729357094</v>
      </c>
      <c r="C111" s="20">
        <v>162.60233400000001</v>
      </c>
      <c r="D111" s="20">
        <v>162.75835900000001</v>
      </c>
      <c r="E111" s="20">
        <v>212.277331</v>
      </c>
      <c r="F111" s="49">
        <f>IFERROR(SUM(C111:E111),IF(Data!$B$2="",0,"-"))</f>
        <v>537.63802400000009</v>
      </c>
      <c r="G111" s="50">
        <f>IFERROR(F111-Annex!$B$10,IF(Data!$B$2="",0,"-"))</f>
        <v>111.03002400000008</v>
      </c>
      <c r="H111" s="50">
        <f>IFERROR(AVERAGE(INDEX(G:G,IFERROR(MATCH($B111-Annex!$B$12/60,$B:$B),2)):G111),IF(Data!$B$2="",0,"-"))</f>
        <v>111.77725710000001</v>
      </c>
      <c r="I111" s="50">
        <f>IFERROR(-14000*(G111-INDEX(G:G,IFERROR(MATCH($B111-Annex!$B$11/60,$B:$B),2)))/(60*($B111-INDEX($B:$B,IFERROR(MATCH($B111-Annex!$B$11/60,$B:$B),2)))),IF(Data!$B$2="",0,"-"))</f>
        <v>454.86900123372135</v>
      </c>
      <c r="J111" s="50">
        <f>IFERROR(-14000*(H111-INDEX(H:H,IFERROR(MATCH($B111-Annex!$B$13/60,$B:$B),2)))/(60*($B111-INDEX($B:$B,IFERROR(MATCH($B111-Annex!$B$13/60,$B:$B),2)))),IF(Data!$B$2="",0,"-"))</f>
        <v>397.41590485024119</v>
      </c>
      <c r="K111" s="20">
        <v>6.0564618599999998</v>
      </c>
      <c r="L111" s="20">
        <v>297.26100000000002</v>
      </c>
      <c r="M111" s="20">
        <v>9.8999999999999993E+37</v>
      </c>
      <c r="N111" s="20">
        <v>703.95500000000004</v>
      </c>
      <c r="O111" s="20">
        <v>132.27500000000001</v>
      </c>
      <c r="P111" s="20">
        <v>9.8999999999999993E+37</v>
      </c>
      <c r="Q111" s="20">
        <v>683.29100000000005</v>
      </c>
      <c r="R111" s="20">
        <v>133.202</v>
      </c>
      <c r="S111" s="20">
        <v>1246.634</v>
      </c>
      <c r="T111" s="20">
        <v>525.11800000000005</v>
      </c>
      <c r="U111" s="20">
        <v>283.846</v>
      </c>
      <c r="V111" s="20">
        <v>9.8999999999999993E+37</v>
      </c>
      <c r="W111" s="20">
        <v>461.2</v>
      </c>
      <c r="X111" s="20">
        <v>66.819999999999993</v>
      </c>
      <c r="Y111" s="20">
        <v>307.851</v>
      </c>
      <c r="Z111" s="20">
        <v>196.29400000000001</v>
      </c>
      <c r="AA111" s="20">
        <v>73.215000000000003</v>
      </c>
      <c r="AB111" s="20">
        <v>1179.7819999999999</v>
      </c>
      <c r="AC111" s="20">
        <v>150.822</v>
      </c>
      <c r="AD111" s="20">
        <v>9.8999999999999993E+37</v>
      </c>
      <c r="AE111" s="20">
        <v>257.173</v>
      </c>
      <c r="AF111" s="20">
        <v>1009.65</v>
      </c>
      <c r="AG111" s="20">
        <v>1070.5060000000001</v>
      </c>
      <c r="AH111" s="50">
        <f>IFERROR(AVERAGE(INDEX(AL:AL,IFERROR(MATCH($B111-Annex!$B$4/60,$B:$B),2)):AL111),IF(Data!$B$2="",0,"-"))</f>
        <v>6.4375174944035169</v>
      </c>
      <c r="AI111" s="50">
        <f>IFERROR(AVERAGE(INDEX(AM:AM,IFERROR(MATCH($B111-Annex!$B$4/60,$B:$B),2)):AM111),IF(Data!$B$2="",0,"-"))</f>
        <v>4.4781180491852171</v>
      </c>
      <c r="AJ111" s="50">
        <f>IFERROR(AVERAGE(INDEX(AN:AN,IFERROR(MATCH($B111-Annex!$B$4/60,$B:$B),2)):AN111),IF(Data!$B$2="",0,"-"))</f>
        <v>2.269387267987375</v>
      </c>
      <c r="AK111" s="50">
        <f>IFERROR(AVERAGE(INDEX(AO:AO,IFERROR(MATCH($B111-Annex!$B$4/60,$B:$B),2)):AO111),IF(Data!$B$2="",0,"-"))</f>
        <v>-10.808396032412663</v>
      </c>
      <c r="AL111" s="50">
        <f>IFERROR((5.670373*10^-8*(AP111+273.15)^4+((Annex!$B$5+Annex!$B$6)*(AP111-L111)+Annex!$B$7*(AP111-INDEX(AP:AP,IFERROR(MATCH($B111-Annex!$B$9/60,$B:$B),2)))/(60*($B111-INDEX($B:$B,IFERROR(MATCH($B111-Annex!$B$9/60,$B:$B),2)))))/Annex!$B$8)/1000,IF(Data!$B$2="",0,"-"))</f>
        <v>7.268021365141669</v>
      </c>
      <c r="AM111" s="50">
        <f>IFERROR((5.670373*10^-8*(AQ111+273.15)^4+((Annex!$B$5+Annex!$B$6)*(AQ111-O111)+Annex!$B$7*(AQ111-INDEX(AQ:AQ,IFERROR(MATCH($B111-Annex!$B$9/60,$B:$B),2)))/(60*($B111-INDEX($B:$B,IFERROR(MATCH($B111-Annex!$B$9/60,$B:$B),2)))))/Annex!$B$8)/1000,IF(Data!$B$2="",0,"-"))</f>
        <v>28.829892291051227</v>
      </c>
      <c r="AN111" s="50">
        <f>IFERROR((5.670373*10^-8*(AR111+273.15)^4+((Annex!$B$5+Annex!$B$6)*(AR111-R111)+Annex!$B$7*(AR111-INDEX(AR:AR,IFERROR(MATCH($B111-Annex!$B$9/60,$B:$B),2)))/(60*($B111-INDEX($B:$B,IFERROR(MATCH($B111-Annex!$B$9/60,$B:$B),2)))))/Annex!$B$8)/1000,IF(Data!$B$2="",0,"-"))</f>
        <v>2.5619539424997915</v>
      </c>
      <c r="AO111" s="50">
        <f>IFERROR((5.670373*10^-8*(AS111+273.15)^4+((Annex!$B$5+Annex!$B$6)*(AS111-U111)+Annex!$B$7*(AS111-INDEX(AS:AS,IFERROR(MATCH($B111-Annex!$B$9/60,$B:$B),2)))/(60*($B111-INDEX($B:$B,IFERROR(MATCH($B111-Annex!$B$9/60,$B:$B),2)))))/Annex!$B$8)/1000,IF(Data!$B$2="",0,"-"))</f>
        <v>89.579743878587536</v>
      </c>
      <c r="AP111" s="20">
        <v>197.023</v>
      </c>
      <c r="AQ111" s="20">
        <v>185.001</v>
      </c>
      <c r="AR111" s="20">
        <v>89.665000000000006</v>
      </c>
      <c r="AS111" s="20">
        <v>215.94399999999999</v>
      </c>
      <c r="AT111" s="20">
        <v>20.847999999999999</v>
      </c>
      <c r="AU111" s="20">
        <v>21.736000000000001</v>
      </c>
      <c r="AV111" s="20">
        <v>21.504999999999999</v>
      </c>
      <c r="AW111" s="50">
        <f>IFERROR(AVERAGE(INDEX(BC:BC,IFERROR(MATCH($B111-Annex!$B$4/60,$B:$B),2)):BC111),IF(Data!$B$2="",0,"-"))</f>
        <v>25.133340110182832</v>
      </c>
      <c r="AX111" s="50">
        <f>IFERROR(AVERAGE(INDEX(BD:BD,IFERROR(MATCH($B111-Annex!$B$4/60,$B:$B),2)):BD111),IF(Data!$B$2="",0,"-"))</f>
        <v>27.362196052800105</v>
      </c>
      <c r="AY111" s="50">
        <f>IFERROR(AVERAGE(INDEX(BE:BE,IFERROR(MATCH($B111-Annex!$B$4/60,$B:$B),2)):BE111),IF(Data!$B$2="",0,"-"))</f>
        <v>7.7645175509007585</v>
      </c>
      <c r="AZ111" s="50">
        <f>IFERROR(AVERAGE(INDEX(BF:BF,IFERROR(MATCH($B111-Annex!$B$4/60,$B:$B),2)):BF111),IF(Data!$B$2="",0,"-"))</f>
        <v>1.7732926440730721</v>
      </c>
      <c r="BA111" s="50">
        <f>IFERROR(AVERAGE(INDEX(BG:BG,IFERROR(MATCH($B111-Annex!$B$4/60,$B:$B),2)):BG111),IF(Data!$B$2="",0,"-"))</f>
        <v>3.7864962961422526</v>
      </c>
      <c r="BB111" s="50">
        <f>IFERROR(AVERAGE(INDEX(BH:BH,IFERROR(MATCH($B111-Annex!$B$4/60,$B:$B),2)):BH111),IF(Data!$B$2="",0,"-"))</f>
        <v>3.6262777871083349</v>
      </c>
      <c r="BC111" s="50">
        <f>IFERROR((5.670373*10^-8*(BI111+273.15)^4+((Annex!$B$5+Annex!$B$6)*(BI111-L111)+Annex!$B$7*(BI111-INDEX(BI:BI,IFERROR(MATCH($B111-Annex!$B$9/60,$B:$B),2)))/(60*($B111-INDEX($B:$B,IFERROR(MATCH($B111-Annex!$B$9/60,$B:$B),2)))))/Annex!$B$8)/1000,IF(Data!$B$2="",0,"-"))</f>
        <v>27.706494776737852</v>
      </c>
      <c r="BD111" s="50">
        <f>IFERROR((5.670373*10^-8*(BJ111+273.15)^4+((Annex!$B$5+Annex!$B$6)*(BJ111-O111)+Annex!$B$7*(BJ111-INDEX(BJ:BJ,IFERROR(MATCH($B111-Annex!$B$9/60,$B:$B),2)))/(60*($B111-INDEX($B:$B,IFERROR(MATCH($B111-Annex!$B$9/60,$B:$B),2)))))/Annex!$B$8)/1000,IF(Data!$B$2="",0,"-"))</f>
        <v>61.58331699784565</v>
      </c>
      <c r="BE111" s="50">
        <f>IFERROR((5.670373*10^-8*(BK111+273.15)^4+((Annex!$B$5+Annex!$B$6)*(BK111-R111)+Annex!$B$7*(BK111-INDEX(BK:BK,IFERROR(MATCH($B111-Annex!$B$9/60,$B:$B),2)))/(60*($B111-INDEX($B:$B,IFERROR(MATCH($B111-Annex!$B$9/60,$B:$B),2)))))/Annex!$B$8)/1000,IF(Data!$B$2="",0,"-"))</f>
        <v>8.7336888240145463</v>
      </c>
      <c r="BF111" s="50">
        <f>IFERROR((5.670373*10^-8*(BL111+273.15)^4+((Annex!$B$5+Annex!$B$6)*(BL111-U111)+Annex!$B$7*(BL111-INDEX(BL:BL,IFERROR(MATCH($B111-Annex!$B$9/60,$B:$B),2)))/(60*($B111-INDEX($B:$B,IFERROR(MATCH($B111-Annex!$B$9/60,$B:$B),2)))))/Annex!$B$8)/1000,IF(Data!$B$2="",0,"-"))</f>
        <v>2.3760470859839899</v>
      </c>
      <c r="BG111" s="50">
        <f>IFERROR((5.670373*10^-8*(BM111+273.15)^4+((Annex!$B$5+Annex!$B$6)*(BM111-X111)+Annex!$B$7*(BM111-INDEX(BM:BM,IFERROR(MATCH($B111-Annex!$B$9/60,$B:$B),2)))/(60*($B111-INDEX($B:$B,IFERROR(MATCH($B111-Annex!$B$9/60,$B:$B),2)))))/Annex!$B$8)/1000,IF(Data!$B$2="",0,"-"))</f>
        <v>4.2920074162473174</v>
      </c>
      <c r="BH111" s="50">
        <f>IFERROR((5.670373*10^-8*(BN111+273.15)^4+((Annex!$B$5+Annex!$B$6)*(BN111-AA111)+Annex!$B$7*(BN111-INDEX(BN:BN,IFERROR(MATCH($B111-Annex!$B$9/60,$B:$B),2)))/(60*($B111-INDEX($B:$B,IFERROR(MATCH($B111-Annex!$B$9/60,$B:$B),2)))))/Annex!$B$8)/1000,IF(Data!$B$2="",0,"-"))</f>
        <v>4.0569874253937943</v>
      </c>
      <c r="BI111" s="20">
        <v>426.74</v>
      </c>
      <c r="BJ111" s="20">
        <v>231.81800000000001</v>
      </c>
      <c r="BK111" s="20">
        <v>175.18299999999999</v>
      </c>
      <c r="BL111" s="20">
        <v>256.947</v>
      </c>
      <c r="BM111" s="20">
        <v>89.682000000000002</v>
      </c>
      <c r="BN111" s="20">
        <v>90.83</v>
      </c>
    </row>
    <row r="112" spans="1:66" x14ac:dyDescent="0.3">
      <c r="A112" s="5">
        <v>111</v>
      </c>
      <c r="B112" s="19">
        <v>9.3115000077523291</v>
      </c>
      <c r="C112" s="20">
        <v>162.52015900000001</v>
      </c>
      <c r="D112" s="20">
        <v>162.672032</v>
      </c>
      <c r="E112" s="20">
        <v>212.262666</v>
      </c>
      <c r="F112" s="49">
        <f>IFERROR(SUM(C112:E112),IF(Data!$B$2="",0,"-"))</f>
        <v>537.45485699999995</v>
      </c>
      <c r="G112" s="50">
        <f>IFERROR(F112-Annex!$B$10,IF(Data!$B$2="",0,"-"))</f>
        <v>110.84685699999994</v>
      </c>
      <c r="H112" s="50">
        <f>IFERROR(AVERAGE(INDEX(G:G,IFERROR(MATCH($B112-Annex!$B$12/60,$B:$B),2)):G112),IF(Data!$B$2="",0,"-"))</f>
        <v>111.61716460000002</v>
      </c>
      <c r="I112" s="50">
        <f>IFERROR(-14000*(G112-INDEX(G:G,IFERROR(MATCH($B112-Annex!$B$11/60,$B:$B),2)))/(60*($B112-INDEX($B:$B,IFERROR(MATCH($B112-Annex!$B$11/60,$B:$B),2)))),IF(Data!$B$2="",0,"-"))</f>
        <v>438.10983881323608</v>
      </c>
      <c r="J112" s="50">
        <f>IFERROR(-14000*(H112-INDEX(H:H,IFERROR(MATCH($B112-Annex!$B$13/60,$B:$B),2)))/(60*($B112-INDEX($B:$B,IFERROR(MATCH($B112-Annex!$B$13/60,$B:$B),2)))),IF(Data!$B$2="",0,"-"))</f>
        <v>403.34914868647758</v>
      </c>
      <c r="K112" s="20">
        <v>6.0976868700000004</v>
      </c>
      <c r="L112" s="20">
        <v>307.37299999999999</v>
      </c>
      <c r="M112" s="20">
        <v>9.8999999999999993E+37</v>
      </c>
      <c r="N112" s="20">
        <v>710.755</v>
      </c>
      <c r="O112" s="20">
        <v>118.31</v>
      </c>
      <c r="P112" s="20">
        <v>685</v>
      </c>
      <c r="Q112" s="20">
        <v>692.553</v>
      </c>
      <c r="R112" s="20">
        <v>135.82499999999999</v>
      </c>
      <c r="S112" s="20">
        <v>-12.332000000000001</v>
      </c>
      <c r="T112" s="20">
        <v>533.91200000000003</v>
      </c>
      <c r="U112" s="20">
        <v>240.26300000000001</v>
      </c>
      <c r="V112" s="20">
        <v>885.73500000000001</v>
      </c>
      <c r="W112" s="20">
        <v>480.40499999999997</v>
      </c>
      <c r="X112" s="20">
        <v>65.777000000000001</v>
      </c>
      <c r="Y112" s="20">
        <v>-193.22900000000001</v>
      </c>
      <c r="Z112" s="20">
        <v>201.11199999999999</v>
      </c>
      <c r="AA112" s="20">
        <v>76.052000000000007</v>
      </c>
      <c r="AB112" s="20">
        <v>492.44</v>
      </c>
      <c r="AC112" s="20">
        <v>155.28200000000001</v>
      </c>
      <c r="AD112" s="20">
        <v>422.9</v>
      </c>
      <c r="AE112" s="20">
        <v>9.8999999999999993E+37</v>
      </c>
      <c r="AF112" s="20">
        <v>9.8999999999999993E+37</v>
      </c>
      <c r="AG112" s="20">
        <v>395.12700000000001</v>
      </c>
      <c r="AH112" s="50">
        <f>IFERROR(AVERAGE(INDEX(AL:AL,IFERROR(MATCH($B112-Annex!$B$4/60,$B:$B),2)):AL112),IF(Data!$B$2="",0,"-"))</f>
        <v>6.7279277258229726</v>
      </c>
      <c r="AI112" s="50">
        <f>IFERROR(AVERAGE(INDEX(AM:AM,IFERROR(MATCH($B112-Annex!$B$4/60,$B:$B),2)):AM112),IF(Data!$B$2="",0,"-"))</f>
        <v>2.0827022661423338</v>
      </c>
      <c r="AJ112" s="50">
        <f>IFERROR(AVERAGE(INDEX(AN:AN,IFERROR(MATCH($B112-Annex!$B$4/60,$B:$B),2)):AN112),IF(Data!$B$2="",0,"-"))</f>
        <v>2.35651791040751</v>
      </c>
      <c r="AK112" s="50">
        <f>IFERROR(AVERAGE(INDEX(AO:AO,IFERROR(MATCH($B112-Annex!$B$4/60,$B:$B),2)):AO112),IF(Data!$B$2="",0,"-"))</f>
        <v>-17.272792845521359</v>
      </c>
      <c r="AL112" s="50">
        <f>IFERROR((5.670373*10^-8*(AP112+273.15)^4+((Annex!$B$5+Annex!$B$6)*(AP112-L112)+Annex!$B$7*(AP112-INDEX(AP:AP,IFERROR(MATCH($B112-Annex!$B$9/60,$B:$B),2)))/(60*($B112-INDEX($B:$B,IFERROR(MATCH($B112-Annex!$B$9/60,$B:$B),2)))))/Annex!$B$8)/1000,IF(Data!$B$2="",0,"-"))</f>
        <v>7.5173041620252574</v>
      </c>
      <c r="AM112" s="50">
        <f>IFERROR((5.670373*10^-8*(AQ112+273.15)^4+((Annex!$B$5+Annex!$B$6)*(AQ112-O112)+Annex!$B$7*(AQ112-INDEX(AQ:AQ,IFERROR(MATCH($B112-Annex!$B$9/60,$B:$B),2)))/(60*($B112-INDEX($B:$B,IFERROR(MATCH($B112-Annex!$B$9/60,$B:$B),2)))))/Annex!$B$8)/1000,IF(Data!$B$2="",0,"-"))</f>
        <v>43.025838429302375</v>
      </c>
      <c r="AN112" s="50">
        <f>IFERROR((5.670373*10^-8*(AR112+273.15)^4+((Annex!$B$5+Annex!$B$6)*(AR112-R112)+Annex!$B$7*(AR112-INDEX(AR:AR,IFERROR(MATCH($B112-Annex!$B$9/60,$B:$B),2)))/(60*($B112-INDEX($B:$B,IFERROR(MATCH($B112-Annex!$B$9/60,$B:$B),2)))))/Annex!$B$8)/1000,IF(Data!$B$2="",0,"-"))</f>
        <v>2.5966783620856058</v>
      </c>
      <c r="AO112" s="50">
        <f>IFERROR((5.670373*10^-8*(AS112+273.15)^4+((Annex!$B$5+Annex!$B$6)*(AS112-U112)+Annex!$B$7*(AS112-INDEX(AS:AS,IFERROR(MATCH($B112-Annex!$B$9/60,$B:$B),2)))/(60*($B112-INDEX($B:$B,IFERROR(MATCH($B112-Annex!$B$9/60,$B:$B),2)))))/Annex!$B$8)/1000,IF(Data!$B$2="",0,"-"))</f>
        <v>12.503800630352965</v>
      </c>
      <c r="AP112" s="20">
        <v>203.79400000000001</v>
      </c>
      <c r="AQ112" s="20">
        <v>264.83100000000002</v>
      </c>
      <c r="AR112" s="20">
        <v>92.200999999999993</v>
      </c>
      <c r="AS112" s="20">
        <v>189.53700000000001</v>
      </c>
      <c r="AT112" s="20">
        <v>20.866</v>
      </c>
      <c r="AU112" s="20">
        <v>21.664999999999999</v>
      </c>
      <c r="AV112" s="20">
        <v>21.486999999999998</v>
      </c>
      <c r="AW112" s="50">
        <f>IFERROR(AVERAGE(INDEX(BC:BC,IFERROR(MATCH($B112-Annex!$B$4/60,$B:$B),2)):BC112),IF(Data!$B$2="",0,"-"))</f>
        <v>25.957854442149692</v>
      </c>
      <c r="AX112" s="50">
        <f>IFERROR(AVERAGE(INDEX(BD:BD,IFERROR(MATCH($B112-Annex!$B$4/60,$B:$B),2)):BD112),IF(Data!$B$2="",0,"-"))</f>
        <v>5.8711089070177565</v>
      </c>
      <c r="AY112" s="50">
        <f>IFERROR(AVERAGE(INDEX(BE:BE,IFERROR(MATCH($B112-Annex!$B$4/60,$B:$B),2)):BE112),IF(Data!$B$2="",0,"-"))</f>
        <v>8.0676610737181012</v>
      </c>
      <c r="AZ112" s="50">
        <f>IFERROR(AVERAGE(INDEX(BF:BF,IFERROR(MATCH($B112-Annex!$B$4/60,$B:$B),2)):BF112),IF(Data!$B$2="",0,"-"))</f>
        <v>-14.71868939564618</v>
      </c>
      <c r="BA112" s="50">
        <f>IFERROR(AVERAGE(INDEX(BG:BG,IFERROR(MATCH($B112-Annex!$B$4/60,$B:$B),2)):BG112),IF(Data!$B$2="",0,"-"))</f>
        <v>3.9313210016178752</v>
      </c>
      <c r="BB112" s="50">
        <f>IFERROR(AVERAGE(INDEX(BH:BH,IFERROR(MATCH($B112-Annex!$B$4/60,$B:$B),2)):BH112),IF(Data!$B$2="",0,"-"))</f>
        <v>3.7475061606183453</v>
      </c>
      <c r="BC112" s="50">
        <f>IFERROR((5.670373*10^-8*(BI112+273.15)^4+((Annex!$B$5+Annex!$B$6)*(BI112-L112)+Annex!$B$7*(BI112-INDEX(BI:BI,IFERROR(MATCH($B112-Annex!$B$9/60,$B:$B),2)))/(60*($B112-INDEX($B:$B,IFERROR(MATCH($B112-Annex!$B$9/60,$B:$B),2)))))/Annex!$B$8)/1000,IF(Data!$B$2="",0,"-"))</f>
        <v>28.241681475154472</v>
      </c>
      <c r="BD112" s="50">
        <f>IFERROR((5.670373*10^-8*(BJ112+273.15)^4+((Annex!$B$5+Annex!$B$6)*(BJ112-O112)+Annex!$B$7*(BJ112-INDEX(BJ:BJ,IFERROR(MATCH($B112-Annex!$B$9/60,$B:$B),2)))/(60*($B112-INDEX($B:$B,IFERROR(MATCH($B112-Annex!$B$9/60,$B:$B),2)))))/Annex!$B$8)/1000,IF(Data!$B$2="",0,"-"))</f>
        <v>-87.209015679461615</v>
      </c>
      <c r="BE112" s="50">
        <f>IFERROR((5.670373*10^-8*(BK112+273.15)^4+((Annex!$B$5+Annex!$B$6)*(BK112-R112)+Annex!$B$7*(BK112-INDEX(BK:BK,IFERROR(MATCH($B112-Annex!$B$9/60,$B:$B),2)))/(60*($B112-INDEX($B:$B,IFERROR(MATCH($B112-Annex!$B$9/60,$B:$B),2)))))/Annex!$B$8)/1000,IF(Data!$B$2="",0,"-"))</f>
        <v>9.0255969365780366</v>
      </c>
      <c r="BF112" s="50">
        <f>IFERROR((5.670373*10^-8*(BL112+273.15)^4+((Annex!$B$5+Annex!$B$6)*(BL112-U112)+Annex!$B$7*(BL112-INDEX(BL:BL,IFERROR(MATCH($B112-Annex!$B$9/60,$B:$B),2)))/(60*($B112-INDEX($B:$B,IFERROR(MATCH($B112-Annex!$B$9/60,$B:$B),2)))))/Annex!$B$8)/1000,IF(Data!$B$2="",0,"-"))</f>
        <v>-139.08768081831681</v>
      </c>
      <c r="BG112" s="50">
        <f>IFERROR((5.670373*10^-8*(BM112+273.15)^4+((Annex!$B$5+Annex!$B$6)*(BM112-X112)+Annex!$B$7*(BM112-INDEX(BM:BM,IFERROR(MATCH($B112-Annex!$B$9/60,$B:$B),2)))/(60*($B112-INDEX($B:$B,IFERROR(MATCH($B112-Annex!$B$9/60,$B:$B),2)))))/Annex!$B$8)/1000,IF(Data!$B$2="",0,"-"))</f>
        <v>4.4312531059989331</v>
      </c>
      <c r="BH112" s="50">
        <f>IFERROR((5.670373*10^-8*(BN112+273.15)^4+((Annex!$B$5+Annex!$B$6)*(BN112-AA112)+Annex!$B$7*(BN112-INDEX(BN:BN,IFERROR(MATCH($B112-Annex!$B$9/60,$B:$B),2)))/(60*($B112-INDEX($B:$B,IFERROR(MATCH($B112-Annex!$B$9/60,$B:$B),2)))))/Annex!$B$8)/1000,IF(Data!$B$2="",0,"-"))</f>
        <v>4.1325248998758832</v>
      </c>
      <c r="BI112" s="20">
        <v>437.077</v>
      </c>
      <c r="BJ112" s="20">
        <v>-6.6470000000000002</v>
      </c>
      <c r="BK112" s="20">
        <v>180.554</v>
      </c>
      <c r="BL112" s="20">
        <v>-13.762</v>
      </c>
      <c r="BM112" s="20">
        <v>92.355000000000004</v>
      </c>
      <c r="BN112" s="20">
        <v>93.468999999999994</v>
      </c>
    </row>
    <row r="113" spans="1:66" x14ac:dyDescent="0.3">
      <c r="A113" s="5">
        <v>112</v>
      </c>
      <c r="B113" s="19">
        <v>9.3951666669454426</v>
      </c>
      <c r="C113" s="20">
        <v>162.51201800000001</v>
      </c>
      <c r="D113" s="20">
        <v>162.632938</v>
      </c>
      <c r="E113" s="20">
        <v>212.192587</v>
      </c>
      <c r="F113" s="49">
        <f>IFERROR(SUM(C113:E113),IF(Data!$B$2="",0,"-"))</f>
        <v>537.33754299999998</v>
      </c>
      <c r="G113" s="50">
        <f>IFERROR(F113-Annex!$B$10,IF(Data!$B$2="",0,"-"))</f>
        <v>110.72954299999998</v>
      </c>
      <c r="H113" s="50">
        <f>IFERROR(AVERAGE(INDEX(G:G,IFERROR(MATCH($B113-Annex!$B$12/60,$B:$B),2)):G113),IF(Data!$B$2="",0,"-"))</f>
        <v>111.46299680000001</v>
      </c>
      <c r="I113" s="50">
        <f>IFERROR(-14000*(G113-INDEX(G:G,IFERROR(MATCH($B113-Annex!$B$11/60,$B:$B),2)))/(60*($B113-INDEX($B:$B,IFERROR(MATCH($B113-Annex!$B$11/60,$B:$B),2)))),IF(Data!$B$2="",0,"-"))</f>
        <v>419.7820873498676</v>
      </c>
      <c r="J113" s="50">
        <f>IFERROR(-14000*(H113-INDEX(H:H,IFERROR(MATCH($B113-Annex!$B$13/60,$B:$B),2)))/(60*($B113-INDEX($B:$B,IFERROR(MATCH($B113-Annex!$B$13/60,$B:$B),2)))),IF(Data!$B$2="",0,"-"))</f>
        <v>409.98381977186654</v>
      </c>
      <c r="K113" s="20">
        <v>6.3857466499999997</v>
      </c>
      <c r="L113" s="20">
        <v>318.20699999999999</v>
      </c>
      <c r="M113" s="20">
        <v>9.8999999999999993E+37</v>
      </c>
      <c r="N113" s="20">
        <v>720.35900000000004</v>
      </c>
      <c r="O113" s="20">
        <v>194.56899999999999</v>
      </c>
      <c r="P113" s="20">
        <v>761.30200000000002</v>
      </c>
      <c r="Q113" s="20">
        <v>697.52200000000005</v>
      </c>
      <c r="R113" s="20">
        <v>136.06899999999999</v>
      </c>
      <c r="S113" s="20">
        <v>9.8999999999999993E+37</v>
      </c>
      <c r="T113" s="20">
        <v>544.38800000000003</v>
      </c>
      <c r="U113" s="20">
        <v>296.47199999999998</v>
      </c>
      <c r="V113" s="20">
        <v>521.81200000000001</v>
      </c>
      <c r="W113" s="20">
        <v>497.49599999999998</v>
      </c>
      <c r="X113" s="20">
        <v>67.144999999999996</v>
      </c>
      <c r="Y113" s="20">
        <v>469.96</v>
      </c>
      <c r="Z113" s="20">
        <v>207.661</v>
      </c>
      <c r="AA113" s="20">
        <v>78.204999999999998</v>
      </c>
      <c r="AB113" s="20">
        <v>-127.27500000000001</v>
      </c>
      <c r="AC113" s="20">
        <v>161.70599999999999</v>
      </c>
      <c r="AD113" s="20">
        <v>776.71500000000003</v>
      </c>
      <c r="AE113" s="20">
        <v>425.81799999999998</v>
      </c>
      <c r="AF113" s="20">
        <v>9.8999999999999993E+37</v>
      </c>
      <c r="AG113" s="20">
        <v>9.8999999999999993E+37</v>
      </c>
      <c r="AH113" s="50">
        <f>IFERROR(AVERAGE(INDEX(AL:AL,IFERROR(MATCH($B113-Annex!$B$4/60,$B:$B),2)):AL113),IF(Data!$B$2="",0,"-"))</f>
        <v>7.0403431542384096</v>
      </c>
      <c r="AI113" s="50">
        <f>IFERROR(AVERAGE(INDEX(AM:AM,IFERROR(MATCH($B113-Annex!$B$4/60,$B:$B),2)):AM113),IF(Data!$B$2="",0,"-"))</f>
        <v>20.110642708876764</v>
      </c>
      <c r="AJ113" s="50">
        <f>IFERROR(AVERAGE(INDEX(AN:AN,IFERROR(MATCH($B113-Annex!$B$4/60,$B:$B),2)):AN113),IF(Data!$B$2="",0,"-"))</f>
        <v>2.4794503639545811</v>
      </c>
      <c r="AK113" s="50">
        <f>IFERROR(AVERAGE(INDEX(AO:AO,IFERROR(MATCH($B113-Annex!$B$4/60,$B:$B),2)):AO113),IF(Data!$B$2="",0,"-"))</f>
        <v>-19.697223753165282</v>
      </c>
      <c r="AL113" s="50">
        <f>IFERROR((5.670373*10^-8*(AP113+273.15)^4+((Annex!$B$5+Annex!$B$6)*(AP113-L113)+Annex!$B$7*(AP113-INDEX(AP:AP,IFERROR(MATCH($B113-Annex!$B$9/60,$B:$B),2)))/(60*($B113-INDEX($B:$B,IFERROR(MATCH($B113-Annex!$B$9/60,$B:$B),2)))))/Annex!$B$8)/1000,IF(Data!$B$2="",0,"-"))</f>
        <v>7.9102161031832035</v>
      </c>
      <c r="AM113" s="50">
        <f>IFERROR((5.670373*10^-8*(AQ113+273.15)^4+((Annex!$B$5+Annex!$B$6)*(AQ113-O113)+Annex!$B$7*(AQ113-INDEX(AQ:AQ,IFERROR(MATCH($B113-Annex!$B$9/60,$B:$B),2)))/(60*($B113-INDEX($B:$B,IFERROR(MATCH($B113-Annex!$B$9/60,$B:$B),2)))))/Annex!$B$8)/1000,IF(Data!$B$2="",0,"-"))</f>
        <v>25.258467411566034</v>
      </c>
      <c r="AN113" s="50">
        <f>IFERROR((5.670373*10^-8*(AR113+273.15)^4+((Annex!$B$5+Annex!$B$6)*(AR113-R113)+Annex!$B$7*(AR113-INDEX(AR:AR,IFERROR(MATCH($B113-Annex!$B$9/60,$B:$B),2)))/(60*($B113-INDEX($B:$B,IFERROR(MATCH($B113-Annex!$B$9/60,$B:$B),2)))))/Annex!$B$8)/1000,IF(Data!$B$2="",0,"-"))</f>
        <v>2.8457442837993314</v>
      </c>
      <c r="AO113" s="50">
        <f>IFERROR((5.670373*10^-8*(AS113+273.15)^4+((Annex!$B$5+Annex!$B$6)*(AS113-U113)+Annex!$B$7*(AS113-INDEX(AS:AS,IFERROR(MATCH($B113-Annex!$B$9/60,$B:$B),2)))/(60*($B113-INDEX($B:$B,IFERROR(MATCH($B113-Annex!$B$9/60,$B:$B),2)))))/Annex!$B$8)/1000,IF(Data!$B$2="",0,"-"))</f>
        <v>-64.869848886924771</v>
      </c>
      <c r="AP113" s="20">
        <v>210.87200000000001</v>
      </c>
      <c r="AQ113" s="20">
        <v>225.43600000000001</v>
      </c>
      <c r="AR113" s="20">
        <v>94.909000000000006</v>
      </c>
      <c r="AS113" s="20">
        <v>97.908000000000001</v>
      </c>
      <c r="AT113" s="20">
        <v>20.902000000000001</v>
      </c>
      <c r="AU113" s="20">
        <v>21.736000000000001</v>
      </c>
      <c r="AV113" s="20">
        <v>21.611000000000001</v>
      </c>
      <c r="AW113" s="50">
        <f>IFERROR(AVERAGE(INDEX(BC:BC,IFERROR(MATCH($B113-Annex!$B$4/60,$B:$B),2)):BC113),IF(Data!$B$2="",0,"-"))</f>
        <v>26.75295495701976</v>
      </c>
      <c r="AX113" s="50">
        <f>IFERROR(AVERAGE(INDEX(BD:BD,IFERROR(MATCH($B113-Annex!$B$4/60,$B:$B),2)):BD113),IF(Data!$B$2="",0,"-"))</f>
        <v>-37.823154934031223</v>
      </c>
      <c r="AY113" s="50">
        <f>IFERROR(AVERAGE(INDEX(BE:BE,IFERROR(MATCH($B113-Annex!$B$4/60,$B:$B),2)):BE113),IF(Data!$B$2="",0,"-"))</f>
        <v>8.3991000344957865</v>
      </c>
      <c r="AZ113" s="50">
        <f>IFERROR(AVERAGE(INDEX(BF:BF,IFERROR(MATCH($B113-Annex!$B$4/60,$B:$B),2)):BF113),IF(Data!$B$2="",0,"-"))</f>
        <v>-32.93307335161699</v>
      </c>
      <c r="BA113" s="50">
        <f>IFERROR(AVERAGE(INDEX(BG:BG,IFERROR(MATCH($B113-Annex!$B$4/60,$B:$B),2)):BG113),IF(Data!$B$2="",0,"-"))</f>
        <v>4.0866730129875197</v>
      </c>
      <c r="BB113" s="50">
        <f>IFERROR(AVERAGE(INDEX(BH:BH,IFERROR(MATCH($B113-Annex!$B$4/60,$B:$B),2)):BH113),IF(Data!$B$2="",0,"-"))</f>
        <v>3.8820037959376665</v>
      </c>
      <c r="BC113" s="50">
        <f>IFERROR((5.670373*10^-8*(BI113+273.15)^4+((Annex!$B$5+Annex!$B$6)*(BI113-L113)+Annex!$B$7*(BI113-INDEX(BI:BI,IFERROR(MATCH($B113-Annex!$B$9/60,$B:$B),2)))/(60*($B113-INDEX($B:$B,IFERROR(MATCH($B113-Annex!$B$9/60,$B:$B),2)))))/Annex!$B$8)/1000,IF(Data!$B$2="",0,"-"))</f>
        <v>28.902099967566492</v>
      </c>
      <c r="BD113" s="50">
        <f>IFERROR((5.670373*10^-8*(BJ113+273.15)^4+((Annex!$B$5+Annex!$B$6)*(BJ113-O113)+Annex!$B$7*(BJ113-INDEX(BJ:BJ,IFERROR(MATCH($B113-Annex!$B$9/60,$B:$B),2)))/(60*($B113-INDEX($B:$B,IFERROR(MATCH($B113-Annex!$B$9/60,$B:$B),2)))))/Annex!$B$8)/1000,IF(Data!$B$2="",0,"-"))</f>
        <v>-119.25600409619355</v>
      </c>
      <c r="BE113" s="50">
        <f>IFERROR((5.670373*10^-8*(BK113+273.15)^4+((Annex!$B$5+Annex!$B$6)*(BK113-R113)+Annex!$B$7*(BK113-INDEX(BK:BK,IFERROR(MATCH($B113-Annex!$B$9/60,$B:$B),2)))/(60*($B113-INDEX($B:$B,IFERROR(MATCH($B113-Annex!$B$9/60,$B:$B),2)))))/Annex!$B$8)/1000,IF(Data!$B$2="",0,"-"))</f>
        <v>9.326088046916384</v>
      </c>
      <c r="BF113" s="50">
        <f>IFERROR((5.670373*10^-8*(BL113+273.15)^4+((Annex!$B$5+Annex!$B$6)*(BL113-U113)+Annex!$B$7*(BL113-INDEX(BL:BL,IFERROR(MATCH($B113-Annex!$B$9/60,$B:$B),2)))/(60*($B113-INDEX($B:$B,IFERROR(MATCH($B113-Annex!$B$9/60,$B:$B),2)))))/Annex!$B$8)/1000,IF(Data!$B$2="",0,"-"))</f>
        <v>-158.14568648241899</v>
      </c>
      <c r="BG113" s="50">
        <f>IFERROR((5.670373*10^-8*(BM113+273.15)^4+((Annex!$B$5+Annex!$B$6)*(BM113-X113)+Annex!$B$7*(BM113-INDEX(BM:BM,IFERROR(MATCH($B113-Annex!$B$9/60,$B:$B),2)))/(60*($B113-INDEX($B:$B,IFERROR(MATCH($B113-Annex!$B$9/60,$B:$B),2)))))/Annex!$B$8)/1000,IF(Data!$B$2="",0,"-"))</f>
        <v>4.596786836004136</v>
      </c>
      <c r="BH113" s="50">
        <f>IFERROR((5.670373*10^-8*(BN113+273.15)^4+((Annex!$B$5+Annex!$B$6)*(BN113-AA113)+Annex!$B$7*(BN113-INDEX(BN:BN,IFERROR(MATCH($B113-Annex!$B$9/60,$B:$B),2)))/(60*($B113-INDEX($B:$B,IFERROR(MATCH($B113-Annex!$B$9/60,$B:$B),2)))))/Annex!$B$8)/1000,IF(Data!$B$2="",0,"-"))</f>
        <v>4.3202771364637851</v>
      </c>
      <c r="BI113" s="20">
        <v>447.32</v>
      </c>
      <c r="BJ113" s="20">
        <v>10.114000000000001</v>
      </c>
      <c r="BK113" s="20">
        <v>186.08600000000001</v>
      </c>
      <c r="BL113" s="20">
        <v>-32.83</v>
      </c>
      <c r="BM113" s="20">
        <v>95.286000000000001</v>
      </c>
      <c r="BN113" s="20">
        <v>96.313999999999993</v>
      </c>
    </row>
    <row r="114" spans="1:66" x14ac:dyDescent="0.3">
      <c r="A114" s="5">
        <v>113</v>
      </c>
      <c r="B114" s="19">
        <v>9.478833336615935</v>
      </c>
      <c r="C114" s="20">
        <v>162.45099999999999</v>
      </c>
      <c r="D114" s="20">
        <v>162.59466900000001</v>
      </c>
      <c r="E114" s="20">
        <v>212.06872799999999</v>
      </c>
      <c r="F114" s="49">
        <f>IFERROR(SUM(C114:E114),IF(Data!$B$2="",0,"-"))</f>
        <v>537.11439699999994</v>
      </c>
      <c r="G114" s="50">
        <f>IFERROR(F114-Annex!$B$10,IF(Data!$B$2="",0,"-"))</f>
        <v>110.50639699999994</v>
      </c>
      <c r="H114" s="50">
        <f>IFERROR(AVERAGE(INDEX(G:G,IFERROR(MATCH($B114-Annex!$B$12/60,$B:$B),2)):G114),IF(Data!$B$2="",0,"-"))</f>
        <v>111.29360079999999</v>
      </c>
      <c r="I114" s="50">
        <f>IFERROR(-14000*(G114-INDEX(G:G,IFERROR(MATCH($B114-Annex!$B$11/60,$B:$B),2)))/(60*($B114-INDEX($B:$B,IFERROR(MATCH($B114-Annex!$B$11/60,$B:$B),2)))),IF(Data!$B$2="",0,"-"))</f>
        <v>446.88244074424938</v>
      </c>
      <c r="J114" s="50">
        <f>IFERROR(-14000*(H114-INDEX(H:H,IFERROR(MATCH($B114-Annex!$B$13/60,$B:$B),2)))/(60*($B114-INDEX($B:$B,IFERROR(MATCH($B114-Annex!$B$13/60,$B:$B),2)))),IF(Data!$B$2="",0,"-"))</f>
        <v>420.56116960743736</v>
      </c>
      <c r="K114" s="20">
        <v>6.5506466999999997</v>
      </c>
      <c r="L114" s="20">
        <v>328.63499999999999</v>
      </c>
      <c r="M114" s="20">
        <v>9.8999999999999993E+37</v>
      </c>
      <c r="N114" s="20">
        <v>722.13099999999997</v>
      </c>
      <c r="O114" s="20">
        <v>229.267</v>
      </c>
      <c r="P114" s="20">
        <v>408.17200000000003</v>
      </c>
      <c r="Q114" s="20">
        <v>691.72299999999996</v>
      </c>
      <c r="R114" s="20">
        <v>137.86000000000001</v>
      </c>
      <c r="S114" s="20">
        <v>187.24199999999999</v>
      </c>
      <c r="T114" s="20">
        <v>543.03800000000001</v>
      </c>
      <c r="U114" s="20">
        <v>277.565</v>
      </c>
      <c r="V114" s="20">
        <v>9.8999999999999993E+37</v>
      </c>
      <c r="W114" s="20">
        <v>518.673</v>
      </c>
      <c r="X114" s="20">
        <v>70.873000000000005</v>
      </c>
      <c r="Y114" s="20">
        <v>747.68899999999996</v>
      </c>
      <c r="Z114" s="20">
        <v>210.21600000000001</v>
      </c>
      <c r="AA114" s="20">
        <v>80.972999999999999</v>
      </c>
      <c r="AB114" s="20">
        <v>-180.506</v>
      </c>
      <c r="AC114" s="20">
        <v>167.35</v>
      </c>
      <c r="AD114" s="20">
        <v>750.07100000000003</v>
      </c>
      <c r="AE114" s="20">
        <v>915.19399999999996</v>
      </c>
      <c r="AF114" s="20">
        <v>152.50299999999999</v>
      </c>
      <c r="AG114" s="20">
        <v>9.8999999999999993E+37</v>
      </c>
      <c r="AH114" s="50">
        <f>IFERROR(AVERAGE(INDEX(AL:AL,IFERROR(MATCH($B114-Annex!$B$4/60,$B:$B),2)):AL114),IF(Data!$B$2="",0,"-"))</f>
        <v>7.3339607985490938</v>
      </c>
      <c r="AI114" s="50">
        <f>IFERROR(AVERAGE(INDEX(AM:AM,IFERROR(MATCH($B114-Annex!$B$4/60,$B:$B),2)):AM114),IF(Data!$B$2="",0,"-"))</f>
        <v>8.4586103718501526</v>
      </c>
      <c r="AJ114" s="50">
        <f>IFERROR(AVERAGE(INDEX(AN:AN,IFERROR(MATCH($B114-Annex!$B$4/60,$B:$B),2)):AN114),IF(Data!$B$2="",0,"-"))</f>
        <v>2.5954537080650151</v>
      </c>
      <c r="AK114" s="50">
        <f>IFERROR(AVERAGE(INDEX(AO:AO,IFERROR(MATCH($B114-Annex!$B$4/60,$B:$B),2)):AO114),IF(Data!$B$2="",0,"-"))</f>
        <v>-15.538823887640977</v>
      </c>
      <c r="AL114" s="50">
        <f>IFERROR((5.670373*10^-8*(AP114+273.15)^4+((Annex!$B$5+Annex!$B$6)*(AP114-L114)+Annex!$B$7*(AP114-INDEX(AP:AP,IFERROR(MATCH($B114-Annex!$B$9/60,$B:$B),2)))/(60*($B114-INDEX($B:$B,IFERROR(MATCH($B114-Annex!$B$9/60,$B:$B),2)))))/Annex!$B$8)/1000,IF(Data!$B$2="",0,"-"))</f>
        <v>8.1747071081874889</v>
      </c>
      <c r="AM114" s="50">
        <f>IFERROR((5.670373*10^-8*(AQ114+273.15)^4+((Annex!$B$5+Annex!$B$6)*(AQ114-O114)+Annex!$B$7*(AQ114-INDEX(AQ:AQ,IFERROR(MATCH($B114-Annex!$B$9/60,$B:$B),2)))/(60*($B114-INDEX($B:$B,IFERROR(MATCH($B114-Annex!$B$9/60,$B:$B),2)))))/Annex!$B$8)/1000,IF(Data!$B$2="",0,"-"))</f>
        <v>-84.345068528465546</v>
      </c>
      <c r="AN114" s="50">
        <f>IFERROR((5.670373*10^-8*(AR114+273.15)^4+((Annex!$B$5+Annex!$B$6)*(AR114-R114)+Annex!$B$7*(AR114-INDEX(AR:AR,IFERROR(MATCH($B114-Annex!$B$9/60,$B:$B),2)))/(60*($B114-INDEX($B:$B,IFERROR(MATCH($B114-Annex!$B$9/60,$B:$B),2)))))/Annex!$B$8)/1000,IF(Data!$B$2="",0,"-"))</f>
        <v>2.9023656168705947</v>
      </c>
      <c r="AO114" s="50">
        <f>IFERROR((5.670373*10^-8*(AS114+273.15)^4+((Annex!$B$5+Annex!$B$6)*(AS114-U114)+Annex!$B$7*(AS114-INDEX(AS:AS,IFERROR(MATCH($B114-Annex!$B$9/60,$B:$B),2)))/(60*($B114-INDEX($B:$B,IFERROR(MATCH($B114-Annex!$B$9/60,$B:$B),2)))))/Annex!$B$8)/1000,IF(Data!$B$2="",0,"-"))</f>
        <v>-42.250997672738769</v>
      </c>
      <c r="AP114" s="20">
        <v>217.88800000000001</v>
      </c>
      <c r="AQ114" s="20">
        <v>106.557</v>
      </c>
      <c r="AR114" s="20">
        <v>97.444999999999993</v>
      </c>
      <c r="AS114" s="20">
        <v>113.381</v>
      </c>
      <c r="AT114" s="20">
        <v>20.937000000000001</v>
      </c>
      <c r="AU114" s="20">
        <v>21.7</v>
      </c>
      <c r="AV114" s="20">
        <v>21.558</v>
      </c>
      <c r="AW114" s="50">
        <f>IFERROR(AVERAGE(INDEX(BC:BC,IFERROR(MATCH($B114-Annex!$B$4/60,$B:$B),2)):BC114),IF(Data!$B$2="",0,"-"))</f>
        <v>27.459825197510668</v>
      </c>
      <c r="AX114" s="50">
        <f>IFERROR(AVERAGE(INDEX(BD:BD,IFERROR(MATCH($B114-Annex!$B$4/60,$B:$B),2)):BD114),IF(Data!$B$2="",0,"-"))</f>
        <v>-36.011327755141494</v>
      </c>
      <c r="AY114" s="50">
        <f>IFERROR(AVERAGE(INDEX(BE:BE,IFERROR(MATCH($B114-Annex!$B$4/60,$B:$B),2)):BE114),IF(Data!$B$2="",0,"-"))</f>
        <v>8.7065108647477185</v>
      </c>
      <c r="AZ114" s="50">
        <f>IFERROR(AVERAGE(INDEX(BF:BF,IFERROR(MATCH($B114-Annex!$B$4/60,$B:$B),2)):BF114),IF(Data!$B$2="",0,"-"))</f>
        <v>-26.686834369984808</v>
      </c>
      <c r="BA114" s="50">
        <f>IFERROR(AVERAGE(INDEX(BG:BG,IFERROR(MATCH($B114-Annex!$B$4/60,$B:$B),2)):BG114),IF(Data!$B$2="",0,"-"))</f>
        <v>4.2411550779439358</v>
      </c>
      <c r="BB114" s="50">
        <f>IFERROR(AVERAGE(INDEX(BH:BH,IFERROR(MATCH($B114-Annex!$B$4/60,$B:$B),2)):BH114),IF(Data!$B$2="",0,"-"))</f>
        <v>4.0194744485631331</v>
      </c>
      <c r="BC114" s="50">
        <f>IFERROR((5.670373*10^-8*(BI114+273.15)^4+((Annex!$B$5+Annex!$B$6)*(BI114-L114)+Annex!$B$7*(BI114-INDEX(BI:BI,IFERROR(MATCH($B114-Annex!$B$9/60,$B:$B),2)))/(60*($B114-INDEX($B:$B,IFERROR(MATCH($B114-Annex!$B$9/60,$B:$B),2)))))/Annex!$B$8)/1000,IF(Data!$B$2="",0,"-"))</f>
        <v>29.244162655569891</v>
      </c>
      <c r="BD114" s="50">
        <f>IFERROR((5.670373*10^-8*(BJ114+273.15)^4+((Annex!$B$5+Annex!$B$6)*(BJ114-O114)+Annex!$B$7*(BJ114-INDEX(BJ:BJ,IFERROR(MATCH($B114-Annex!$B$9/60,$B:$B),2)))/(60*($B114-INDEX($B:$B,IFERROR(MATCH($B114-Annex!$B$9/60,$B:$B),2)))))/Annex!$B$8)/1000,IF(Data!$B$2="",0,"-"))</f>
        <v>7.6384966043037039</v>
      </c>
      <c r="BE114" s="50">
        <f>IFERROR((5.670373*10^-8*(BK114+273.15)^4+((Annex!$B$5+Annex!$B$6)*(BK114-R114)+Annex!$B$7*(BK114-INDEX(BK:BK,IFERROR(MATCH($B114-Annex!$B$9/60,$B:$B),2)))/(60*($B114-INDEX($B:$B,IFERROR(MATCH($B114-Annex!$B$9/60,$B:$B),2)))))/Annex!$B$8)/1000,IF(Data!$B$2="",0,"-"))</f>
        <v>9.5396766305001943</v>
      </c>
      <c r="BF114" s="50">
        <f>IFERROR((5.670373*10^-8*(BL114+273.15)^4+((Annex!$B$5+Annex!$B$6)*(BL114-U114)+Annex!$B$7*(BL114-INDEX(BL:BL,IFERROR(MATCH($B114-Annex!$B$9/60,$B:$B),2)))/(60*($B114-INDEX($B:$B,IFERROR(MATCH($B114-Annex!$B$9/60,$B:$B),2)))))/Annex!$B$8)/1000,IF(Data!$B$2="",0,"-"))</f>
        <v>80.586102879432886</v>
      </c>
      <c r="BG114" s="50">
        <f>IFERROR((5.670373*10^-8*(BM114+273.15)^4+((Annex!$B$5+Annex!$B$6)*(BM114-X114)+Annex!$B$7*(BM114-INDEX(BM:BM,IFERROR(MATCH($B114-Annex!$B$9/60,$B:$B),2)))/(60*($B114-INDEX($B:$B,IFERROR(MATCH($B114-Annex!$B$9/60,$B:$B),2)))))/Annex!$B$8)/1000,IF(Data!$B$2="",0,"-"))</f>
        <v>4.7011105399616371</v>
      </c>
      <c r="BH114" s="50">
        <f>IFERROR((5.670373*10^-8*(BN114+273.15)^4+((Annex!$B$5+Annex!$B$6)*(BN114-AA114)+Annex!$B$7*(BN114-INDEX(BN:BN,IFERROR(MATCH($B114-Annex!$B$9/60,$B:$B),2)))/(60*($B114-INDEX($B:$B,IFERROR(MATCH($B114-Annex!$B$9/60,$B:$B),2)))))/Annex!$B$8)/1000,IF(Data!$B$2="",0,"-"))</f>
        <v>4.4478457648317322</v>
      </c>
      <c r="BI114" s="20">
        <v>456.71899999999999</v>
      </c>
      <c r="BJ114" s="20">
        <v>16.36</v>
      </c>
      <c r="BK114" s="20">
        <v>191.44</v>
      </c>
      <c r="BL114" s="20">
        <v>142.89500000000001</v>
      </c>
      <c r="BM114" s="20">
        <v>98.113</v>
      </c>
      <c r="BN114" s="20">
        <v>99.111999999999995</v>
      </c>
    </row>
    <row r="115" spans="1:66" x14ac:dyDescent="0.3">
      <c r="A115" s="5">
        <v>114</v>
      </c>
      <c r="B115" s="19">
        <v>9.5631666714325547</v>
      </c>
      <c r="C115" s="20">
        <v>162.453442</v>
      </c>
      <c r="D115" s="20">
        <v>162.56534300000001</v>
      </c>
      <c r="E115" s="20">
        <v>212.00191100000001</v>
      </c>
      <c r="F115" s="49">
        <f>IFERROR(SUM(C115:E115),IF(Data!$B$2="",0,"-"))</f>
        <v>537.02069600000004</v>
      </c>
      <c r="G115" s="50">
        <f>IFERROR(F115-Annex!$B$10,IF(Data!$B$2="",0,"-"))</f>
        <v>110.41269600000004</v>
      </c>
      <c r="H115" s="50">
        <f>IFERROR(AVERAGE(INDEX(G:G,IFERROR(MATCH($B115-Annex!$B$12/60,$B:$B),2)):G115),IF(Data!$B$2="",0,"-"))</f>
        <v>111.1399964</v>
      </c>
      <c r="I115" s="50">
        <f>IFERROR(-14000*(G115-INDEX(G:G,IFERROR(MATCH($B115-Annex!$B$11/60,$B:$B),2)))/(60*($B115-INDEX($B:$B,IFERROR(MATCH($B115-Annex!$B$11/60,$B:$B),2)))),IF(Data!$B$2="",0,"-"))</f>
        <v>427.66847352342239</v>
      </c>
      <c r="J115" s="50">
        <f>IFERROR(-14000*(H115-INDEX(H:H,IFERROR(MATCH($B115-Annex!$B$13/60,$B:$B),2)))/(60*($B115-INDEX($B:$B,IFERROR(MATCH($B115-Annex!$B$13/60,$B:$B),2)))),IF(Data!$B$2="",0,"-"))</f>
        <v>424.6991968569742</v>
      </c>
      <c r="K115" s="20">
        <v>6.7155467499999997</v>
      </c>
      <c r="L115" s="20">
        <v>333.31400000000002</v>
      </c>
      <c r="M115" s="20">
        <v>1263.8520000000001</v>
      </c>
      <c r="N115" s="20">
        <v>726.05100000000004</v>
      </c>
      <c r="O115" s="20">
        <v>187.34899999999999</v>
      </c>
      <c r="P115" s="20">
        <v>571.54200000000003</v>
      </c>
      <c r="Q115" s="20">
        <v>694.08</v>
      </c>
      <c r="R115" s="20">
        <v>142.24299999999999</v>
      </c>
      <c r="S115" s="20">
        <v>9.8999999999999993E+37</v>
      </c>
      <c r="T115" s="20">
        <v>543.88800000000003</v>
      </c>
      <c r="U115" s="20">
        <v>216.40299999999999</v>
      </c>
      <c r="V115" s="20">
        <v>842.46199999999999</v>
      </c>
      <c r="W115" s="20">
        <v>523.01400000000001</v>
      </c>
      <c r="X115" s="20">
        <v>68.923000000000002</v>
      </c>
      <c r="Y115" s="20">
        <v>-190.25200000000001</v>
      </c>
      <c r="Z115" s="20">
        <v>213.83500000000001</v>
      </c>
      <c r="AA115" s="20">
        <v>82.05</v>
      </c>
      <c r="AB115" s="20">
        <v>265.80500000000001</v>
      </c>
      <c r="AC115" s="20">
        <v>172.51900000000001</v>
      </c>
      <c r="AD115" s="20">
        <v>845.322</v>
      </c>
      <c r="AE115" s="20">
        <v>9.8999999999999993E+37</v>
      </c>
      <c r="AF115" s="20">
        <v>9.8999999999999993E+37</v>
      </c>
      <c r="AG115" s="20">
        <v>230.56899999999999</v>
      </c>
      <c r="AH115" s="50">
        <f>IFERROR(AVERAGE(INDEX(AL:AL,IFERROR(MATCH($B115-Annex!$B$4/60,$B:$B),2)):AL115),IF(Data!$B$2="",0,"-"))</f>
        <v>7.6131539269717825</v>
      </c>
      <c r="AI115" s="50">
        <f>IFERROR(AVERAGE(INDEX(AM:AM,IFERROR(MATCH($B115-Annex!$B$4/60,$B:$B),2)):AM115),IF(Data!$B$2="",0,"-"))</f>
        <v>12.109928101960977</v>
      </c>
      <c r="AJ115" s="50">
        <f>IFERROR(AVERAGE(INDEX(AN:AN,IFERROR(MATCH($B115-Annex!$B$4/60,$B:$B),2)):AN115),IF(Data!$B$2="",0,"-"))</f>
        <v>2.6778809839246556</v>
      </c>
      <c r="AK115" s="50">
        <f>IFERROR(AVERAGE(INDEX(AO:AO,IFERROR(MATCH($B115-Annex!$B$4/60,$B:$B),2)):AO115),IF(Data!$B$2="",0,"-"))</f>
        <v>10.360765012792029</v>
      </c>
      <c r="AL115" s="50">
        <f>IFERROR((5.670373*10^-8*(AP115+273.15)^4+((Annex!$B$5+Annex!$B$6)*(AP115-L115)+Annex!$B$7*(AP115-INDEX(AP:AP,IFERROR(MATCH($B115-Annex!$B$9/60,$B:$B),2)))/(60*($B115-INDEX($B:$B,IFERROR(MATCH($B115-Annex!$B$9/60,$B:$B),2)))))/Annex!$B$8)/1000,IF(Data!$B$2="",0,"-"))</f>
        <v>8.4502302103809832</v>
      </c>
      <c r="AM115" s="50">
        <f>IFERROR((5.670373*10^-8*(AQ115+273.15)^4+((Annex!$B$5+Annex!$B$6)*(AQ115-O115)+Annex!$B$7*(AQ115-INDEX(AQ:AQ,IFERROR(MATCH($B115-Annex!$B$9/60,$B:$B),2)))/(60*($B115-INDEX($B:$B,IFERROR(MATCH($B115-Annex!$B$9/60,$B:$B),2)))))/Annex!$B$8)/1000,IF(Data!$B$2="",0,"-"))</f>
        <v>-36.680328035747181</v>
      </c>
      <c r="AN115" s="50">
        <f>IFERROR((5.670373*10^-8*(AR115+273.15)^4+((Annex!$B$5+Annex!$B$6)*(AR115-R115)+Annex!$B$7*(AR115-INDEX(AR:AR,IFERROR(MATCH($B115-Annex!$B$9/60,$B:$B),2)))/(60*($B115-INDEX($B:$B,IFERROR(MATCH($B115-Annex!$B$9/60,$B:$B),2)))))/Annex!$B$8)/1000,IF(Data!$B$2="",0,"-"))</f>
        <v>2.8432131781876375</v>
      </c>
      <c r="AO115" s="50">
        <f>IFERROR((5.670373*10^-8*(AS115+273.15)^4+((Annex!$B$5+Annex!$B$6)*(AS115-U115)+Annex!$B$7*(AS115-INDEX(AS:AS,IFERROR(MATCH($B115-Annex!$B$9/60,$B:$B),2)))/(60*($B115-INDEX($B:$B,IFERROR(MATCH($B115-Annex!$B$9/60,$B:$B),2)))))/Annex!$B$8)/1000,IF(Data!$B$2="",0,"-"))</f>
        <v>109.99603876060877</v>
      </c>
      <c r="AP115" s="20">
        <v>225.065</v>
      </c>
      <c r="AQ115" s="20">
        <v>152.91</v>
      </c>
      <c r="AR115" s="20">
        <v>100.077</v>
      </c>
      <c r="AS115" s="20">
        <v>294.43099999999998</v>
      </c>
      <c r="AT115" s="20">
        <v>21.114999999999998</v>
      </c>
      <c r="AU115" s="20">
        <v>21.753</v>
      </c>
      <c r="AV115" s="20">
        <v>21.558</v>
      </c>
      <c r="AW115" s="50">
        <f>IFERROR(AVERAGE(INDEX(BC:BC,IFERROR(MATCH($B115-Annex!$B$4/60,$B:$B),2)):BC115),IF(Data!$B$2="",0,"-"))</f>
        <v>28.061038800878169</v>
      </c>
      <c r="AX115" s="50">
        <f>IFERROR(AVERAGE(INDEX(BD:BD,IFERROR(MATCH($B115-Annex!$B$4/60,$B:$B),2)):BD115),IF(Data!$B$2="",0,"-"))</f>
        <v>-22.781999228556778</v>
      </c>
      <c r="AY115" s="50">
        <f>IFERROR(AVERAGE(INDEX(BE:BE,IFERROR(MATCH($B115-Annex!$B$4/60,$B:$B),2)):BE115),IF(Data!$B$2="",0,"-"))</f>
        <v>8.9641602727793224</v>
      </c>
      <c r="AZ115" s="50">
        <f>IFERROR(AVERAGE(INDEX(BF:BF,IFERROR(MATCH($B115-Annex!$B$4/60,$B:$B),2)):BF115),IF(Data!$B$2="",0,"-"))</f>
        <v>-23.017261221076353</v>
      </c>
      <c r="BA115" s="50">
        <f>IFERROR(AVERAGE(INDEX(BG:BG,IFERROR(MATCH($B115-Annex!$B$4/60,$B:$B),2)):BG115),IF(Data!$B$2="",0,"-"))</f>
        <v>4.3977887372536362</v>
      </c>
      <c r="BB115" s="50">
        <f>IFERROR(AVERAGE(INDEX(BH:BH,IFERROR(MATCH($B115-Annex!$B$4/60,$B:$B),2)):BH115),IF(Data!$B$2="",0,"-"))</f>
        <v>4.1524201320811631</v>
      </c>
      <c r="BC115" s="50">
        <f>IFERROR((5.670373*10^-8*(BI115+273.15)^4+((Annex!$B$5+Annex!$B$6)*(BI115-L115)+Annex!$B$7*(BI115-INDEX(BI:BI,IFERROR(MATCH($B115-Annex!$B$9/60,$B:$B),2)))/(60*($B115-INDEX($B:$B,IFERROR(MATCH($B115-Annex!$B$9/60,$B:$B),2)))))/Annex!$B$8)/1000,IF(Data!$B$2="",0,"-"))</f>
        <v>29.405220926819631</v>
      </c>
      <c r="BD115" s="50">
        <f>IFERROR((5.670373*10^-8*(BJ115+273.15)^4+((Annex!$B$5+Annex!$B$6)*(BJ115-O115)+Annex!$B$7*(BJ115-INDEX(BJ:BJ,IFERROR(MATCH($B115-Annex!$B$9/60,$B:$B),2)))/(60*($B115-INDEX($B:$B,IFERROR(MATCH($B115-Annex!$B$9/60,$B:$B),2)))))/Annex!$B$8)/1000,IF(Data!$B$2="",0,"-"))</f>
        <v>-53.717110032943232</v>
      </c>
      <c r="BE115" s="50">
        <f>IFERROR((5.670373*10^-8*(BK115+273.15)^4+((Annex!$B$5+Annex!$B$6)*(BK115-R115)+Annex!$B$7*(BK115-INDEX(BK:BK,IFERROR(MATCH($B115-Annex!$B$9/60,$B:$B),2)))/(60*($B115-INDEX($B:$B,IFERROR(MATCH($B115-Annex!$B$9/60,$B:$B),2)))))/Annex!$B$8)/1000,IF(Data!$B$2="",0,"-"))</f>
        <v>9.5786264567730495</v>
      </c>
      <c r="BF115" s="50">
        <f>IFERROR((5.670373*10^-8*(BL115+273.15)^4+((Annex!$B$5+Annex!$B$6)*(BL115-U115)+Annex!$B$7*(BL115-INDEX(BL:BL,IFERROR(MATCH($B115-Annex!$B$9/60,$B:$B),2)))/(60*($B115-INDEX($B:$B,IFERROR(MATCH($B115-Annex!$B$9/60,$B:$B),2)))))/Annex!$B$8)/1000,IF(Data!$B$2="",0,"-"))</f>
        <v>66.815595968453053</v>
      </c>
      <c r="BG115" s="50">
        <f>IFERROR((5.670373*10^-8*(BM115+273.15)^4+((Annex!$B$5+Annex!$B$6)*(BM115-X115)+Annex!$B$7*(BM115-INDEX(BM:BM,IFERROR(MATCH($B115-Annex!$B$9/60,$B:$B),2)))/(60*($B115-INDEX($B:$B,IFERROR(MATCH($B115-Annex!$B$9/60,$B:$B),2)))))/Annex!$B$8)/1000,IF(Data!$B$2="",0,"-"))</f>
        <v>4.851176682818946</v>
      </c>
      <c r="BH115" s="50">
        <f>IFERROR((5.670373*10^-8*(BN115+273.15)^4+((Annex!$B$5+Annex!$B$6)*(BN115-AA115)+Annex!$B$7*(BN115-INDEX(BN:BN,IFERROR(MATCH($B115-Annex!$B$9/60,$B:$B),2)))/(60*($B115-INDEX($B:$B,IFERROR(MATCH($B115-Annex!$B$9/60,$B:$B),2)))))/Annex!$B$8)/1000,IF(Data!$B$2="",0,"-"))</f>
        <v>4.556234617079931</v>
      </c>
      <c r="BI115" s="20">
        <v>465.63</v>
      </c>
      <c r="BJ115" s="20">
        <v>-81.552999999999997</v>
      </c>
      <c r="BK115" s="20">
        <v>196.809</v>
      </c>
      <c r="BL115" s="20">
        <v>98.474000000000004</v>
      </c>
      <c r="BM115" s="20">
        <v>101.07599999999999</v>
      </c>
      <c r="BN115" s="20">
        <v>102.041</v>
      </c>
    </row>
    <row r="116" spans="1:66" x14ac:dyDescent="0.3">
      <c r="A116" s="5">
        <v>115</v>
      </c>
      <c r="B116" s="19">
        <v>9.6473333321046084</v>
      </c>
      <c r="C116" s="20">
        <v>162.460759</v>
      </c>
      <c r="D116" s="20">
        <v>162.57512199999999</v>
      </c>
      <c r="E116" s="20">
        <v>212.03776500000001</v>
      </c>
      <c r="F116" s="49">
        <f>IFERROR(SUM(C116:E116),IF(Data!$B$2="",0,"-"))</f>
        <v>537.07364600000005</v>
      </c>
      <c r="G116" s="50">
        <f>IFERROR(F116-Annex!$B$10,IF(Data!$B$2="",0,"-"))</f>
        <v>110.46564600000005</v>
      </c>
      <c r="H116" s="50">
        <f>IFERROR(AVERAGE(INDEX(G:G,IFERROR(MATCH($B116-Annex!$B$12/60,$B:$B),2)):G116),IF(Data!$B$2="",0,"-"))</f>
        <v>111.00089410000001</v>
      </c>
      <c r="I116" s="50">
        <f>IFERROR(-14000*(G116-INDEX(G:G,IFERROR(MATCH($B116-Annex!$B$11/60,$B:$B),2)))/(60*($B116-INDEX($B:$B,IFERROR(MATCH($B116-Annex!$B$11/60,$B:$B),2)))),IF(Data!$B$2="",0,"-"))</f>
        <v>398.98068259125546</v>
      </c>
      <c r="J116" s="50">
        <f>IFERROR(-14000*(H116-INDEX(H:H,IFERROR(MATCH($B116-Annex!$B$13/60,$B:$B),2)))/(60*($B116-INDEX($B:$B,IFERROR(MATCH($B116-Annex!$B$13/60,$B:$B),2)))),IF(Data!$B$2="",0,"-"))</f>
        <v>425.56107440369027</v>
      </c>
      <c r="K116" s="20">
        <v>6.9216718200000003</v>
      </c>
      <c r="L116" s="20">
        <v>338.31299999999999</v>
      </c>
      <c r="M116" s="20">
        <v>948.81</v>
      </c>
      <c r="N116" s="20">
        <v>734.73</v>
      </c>
      <c r="O116" s="20">
        <v>307.16800000000001</v>
      </c>
      <c r="P116" s="20">
        <v>9.8999999999999993E+37</v>
      </c>
      <c r="Q116" s="20">
        <v>710.77200000000005</v>
      </c>
      <c r="R116" s="20">
        <v>141.75</v>
      </c>
      <c r="S116" s="20">
        <v>207.07599999999999</v>
      </c>
      <c r="T116" s="20">
        <v>557.66399999999999</v>
      </c>
      <c r="U116" s="20">
        <v>252.99</v>
      </c>
      <c r="V116" s="20">
        <v>594.56500000000005</v>
      </c>
      <c r="W116" s="20">
        <v>519.00699999999995</v>
      </c>
      <c r="X116" s="20">
        <v>71.350999999999999</v>
      </c>
      <c r="Y116" s="20">
        <v>9.8999999999999993E+37</v>
      </c>
      <c r="Z116" s="20">
        <v>221.33500000000001</v>
      </c>
      <c r="AA116" s="20">
        <v>83.347999999999999</v>
      </c>
      <c r="AB116" s="20">
        <v>864.82600000000002</v>
      </c>
      <c r="AC116" s="20">
        <v>177.95699999999999</v>
      </c>
      <c r="AD116" s="20">
        <v>-137.50299999999999</v>
      </c>
      <c r="AE116" s="20">
        <v>9.8999999999999993E+37</v>
      </c>
      <c r="AF116" s="20">
        <v>489.63799999999998</v>
      </c>
      <c r="AG116" s="20">
        <v>799.29100000000005</v>
      </c>
      <c r="AH116" s="50">
        <f>IFERROR(AVERAGE(INDEX(AL:AL,IFERROR(MATCH($B116-Annex!$B$4/60,$B:$B),2)):AL116),IF(Data!$B$2="",0,"-"))</f>
        <v>7.8872363301684247</v>
      </c>
      <c r="AI116" s="50">
        <f>IFERROR(AVERAGE(INDEX(AM:AM,IFERROR(MATCH($B116-Annex!$B$4/60,$B:$B),2)):AM116),IF(Data!$B$2="",0,"-"))</f>
        <v>19.818800963899928</v>
      </c>
      <c r="AJ116" s="50">
        <f>IFERROR(AVERAGE(INDEX(AN:AN,IFERROR(MATCH($B116-Annex!$B$4/60,$B:$B),2)):AN116),IF(Data!$B$2="",0,"-"))</f>
        <v>2.7505609949699386</v>
      </c>
      <c r="AK116" s="50">
        <f>IFERROR(AVERAGE(INDEX(AO:AO,IFERROR(MATCH($B116-Annex!$B$4/60,$B:$B),2)):AO116),IF(Data!$B$2="",0,"-"))</f>
        <v>36.044645524431353</v>
      </c>
      <c r="AL116" s="50">
        <f>IFERROR((5.670373*10^-8*(AP116+273.15)^4+((Annex!$B$5+Annex!$B$6)*(AP116-L116)+Annex!$B$7*(AP116-INDEX(AP:AP,IFERROR(MATCH($B116-Annex!$B$9/60,$B:$B),2)))/(60*($B116-INDEX($B:$B,IFERROR(MATCH($B116-Annex!$B$9/60,$B:$B),2)))))/Annex!$B$8)/1000,IF(Data!$B$2="",0,"-"))</f>
        <v>8.8562669939711061</v>
      </c>
      <c r="AM116" s="50">
        <f>IFERROR((5.670373*10^-8*(AQ116+273.15)^4+((Annex!$B$5+Annex!$B$6)*(AQ116-O116)+Annex!$B$7*(AQ116-INDEX(AQ:AQ,IFERROR(MATCH($B116-Annex!$B$9/60,$B:$B),2)))/(60*($B116-INDEX($B:$B,IFERROR(MATCH($B116-Annex!$B$9/60,$B:$B),2)))))/Annex!$B$8)/1000,IF(Data!$B$2="",0,"-"))</f>
        <v>50.31847614641169</v>
      </c>
      <c r="AN116" s="50">
        <f>IFERROR((5.670373*10^-8*(AR116+273.15)^4+((Annex!$B$5+Annex!$B$6)*(AR116-R116)+Annex!$B$7*(AR116-INDEX(AR:AR,IFERROR(MATCH($B116-Annex!$B$9/60,$B:$B),2)))/(60*($B116-INDEX($B:$B,IFERROR(MATCH($B116-Annex!$B$9/60,$B:$B),2)))))/Annex!$B$8)/1000,IF(Data!$B$2="",0,"-"))</f>
        <v>2.9413431149268736</v>
      </c>
      <c r="AO116" s="50">
        <f>IFERROR((5.670373*10^-8*(AS116+273.15)^4+((Annex!$B$5+Annex!$B$6)*(AS116-U116)+Annex!$B$7*(AS116-INDEX(AS:AS,IFERROR(MATCH($B116-Annex!$B$9/60,$B:$B),2)))/(60*($B116-INDEX($B:$B,IFERROR(MATCH($B116-Annex!$B$9/60,$B:$B),2)))))/Annex!$B$8)/1000,IF(Data!$B$2="",0,"-"))</f>
        <v>107.96062829557681</v>
      </c>
      <c r="AP116" s="20">
        <v>232.399</v>
      </c>
      <c r="AQ116" s="20">
        <v>202.41</v>
      </c>
      <c r="AR116" s="20">
        <v>102.627</v>
      </c>
      <c r="AS116" s="20">
        <v>306.62099999999998</v>
      </c>
      <c r="AT116" s="20">
        <v>21.292000000000002</v>
      </c>
      <c r="AU116" s="20">
        <v>21.789000000000001</v>
      </c>
      <c r="AV116" s="20">
        <v>21.611000000000001</v>
      </c>
      <c r="AW116" s="50">
        <f>IFERROR(AVERAGE(INDEX(BC:BC,IFERROR(MATCH($B116-Annex!$B$4/60,$B:$B),2)):BC116),IF(Data!$B$2="",0,"-"))</f>
        <v>28.677124122201828</v>
      </c>
      <c r="AX116" s="50">
        <f>IFERROR(AVERAGE(INDEX(BD:BD,IFERROR(MATCH($B116-Annex!$B$4/60,$B:$B),2)):BD116),IF(Data!$B$2="",0,"-"))</f>
        <v>-9.4365212310542823</v>
      </c>
      <c r="AY116" s="50">
        <f>IFERROR(AVERAGE(INDEX(BE:BE,IFERROR(MATCH($B116-Annex!$B$4/60,$B:$B),2)):BE116),IF(Data!$B$2="",0,"-"))</f>
        <v>9.2233682399693375</v>
      </c>
      <c r="AZ116" s="50">
        <f>IFERROR(AVERAGE(INDEX(BF:BF,IFERROR(MATCH($B116-Annex!$B$4/60,$B:$B),2)):BF116),IF(Data!$B$2="",0,"-"))</f>
        <v>-29.784733469396738</v>
      </c>
      <c r="BA116" s="50">
        <f>IFERROR(AVERAGE(INDEX(BG:BG,IFERROR(MATCH($B116-Annex!$B$4/60,$B:$B),2)):BG116),IF(Data!$B$2="",0,"-"))</f>
        <v>4.544904577457717</v>
      </c>
      <c r="BB116" s="50">
        <f>IFERROR(AVERAGE(INDEX(BH:BH,IFERROR(MATCH($B116-Annex!$B$4/60,$B:$B),2)):BH116),IF(Data!$B$2="",0,"-"))</f>
        <v>4.300661866813547</v>
      </c>
      <c r="BC116" s="50">
        <f>IFERROR((5.670373*10^-8*(BI116+273.15)^4+((Annex!$B$5+Annex!$B$6)*(BI116-L116)+Annex!$B$7*(BI116-INDEX(BI:BI,IFERROR(MATCH($B116-Annex!$B$9/60,$B:$B),2)))/(60*($B116-INDEX($B:$B,IFERROR(MATCH($B116-Annex!$B$9/60,$B:$B),2)))))/Annex!$B$8)/1000,IF(Data!$B$2="",0,"-"))</f>
        <v>30.380727114949778</v>
      </c>
      <c r="BD116" s="50">
        <f>IFERROR((5.670373*10^-8*(BJ116+273.15)^4+((Annex!$B$5+Annex!$B$6)*(BJ116-O116)+Annex!$B$7*(BJ116-INDEX(BJ:BJ,IFERROR(MATCH($B116-Annex!$B$9/60,$B:$B),2)))/(60*($B116-INDEX($B:$B,IFERROR(MATCH($B116-Annex!$B$9/60,$B:$B),2)))))/Annex!$B$8)/1000,IF(Data!$B$2="",0,"-"))</f>
        <v>71.138369356468729</v>
      </c>
      <c r="BE116" s="50">
        <f>IFERROR((5.670373*10^-8*(BK116+273.15)^4+((Annex!$B$5+Annex!$B$6)*(BK116-R116)+Annex!$B$7*(BK116-INDEX(BK:BK,IFERROR(MATCH($B116-Annex!$B$9/60,$B:$B),2)))/(60*($B116-INDEX($B:$B,IFERROR(MATCH($B116-Annex!$B$9/60,$B:$B),2)))))/Annex!$B$8)/1000,IF(Data!$B$2="",0,"-"))</f>
        <v>9.9412883114446711</v>
      </c>
      <c r="BF116" s="50">
        <f>IFERROR((5.670373*10^-8*(BL116+273.15)^4+((Annex!$B$5+Annex!$B$6)*(BL116-U116)+Annex!$B$7*(BL116-INDEX(BL:BL,IFERROR(MATCH($B116-Annex!$B$9/60,$B:$B),2)))/(60*($B116-INDEX($B:$B,IFERROR(MATCH($B116-Annex!$B$9/60,$B:$B),2)))))/Annex!$B$8)/1000,IF(Data!$B$2="",0,"-"))</f>
        <v>-49.831512930875022</v>
      </c>
      <c r="BG116" s="50">
        <f>IFERROR((5.670373*10^-8*(BM116+273.15)^4+((Annex!$B$5+Annex!$B$6)*(BM116-X116)+Annex!$B$7*(BM116-INDEX(BM:BM,IFERROR(MATCH($B116-Annex!$B$9/60,$B:$B),2)))/(60*($B116-INDEX($B:$B,IFERROR(MATCH($B116-Annex!$B$9/60,$B:$B),2)))))/Annex!$B$8)/1000,IF(Data!$B$2="",0,"-"))</f>
        <v>4.9134446423090594</v>
      </c>
      <c r="BH116" s="50">
        <f>IFERROR((5.670373*10^-8*(BN116+273.15)^4+((Annex!$B$5+Annex!$B$6)*(BN116-AA116)+Annex!$B$7*(BN116-INDEX(BN:BN,IFERROR(MATCH($B116-Annex!$B$9/60,$B:$B),2)))/(60*($B116-INDEX($B:$B,IFERROR(MATCH($B116-Annex!$B$9/60,$B:$B),2)))))/Annex!$B$8)/1000,IF(Data!$B$2="",0,"-"))</f>
        <v>4.7358107871594681</v>
      </c>
      <c r="BI116" s="20">
        <v>475.07400000000001</v>
      </c>
      <c r="BJ116" s="20">
        <v>156.184</v>
      </c>
      <c r="BK116" s="20">
        <v>202.374</v>
      </c>
      <c r="BL116" s="20">
        <v>54.287999999999997</v>
      </c>
      <c r="BM116" s="20">
        <v>103.95399999999999</v>
      </c>
      <c r="BN116" s="20">
        <v>105.057</v>
      </c>
    </row>
    <row r="117" spans="1:66" x14ac:dyDescent="0.3">
      <c r="A117" s="5">
        <v>116</v>
      </c>
      <c r="B117" s="19">
        <v>9.7346666653174907</v>
      </c>
      <c r="C117" s="20">
        <v>162.18819199999999</v>
      </c>
      <c r="D117" s="20">
        <v>162.50345200000001</v>
      </c>
      <c r="E117" s="20">
        <v>211.80145999999999</v>
      </c>
      <c r="F117" s="49">
        <f>IFERROR(SUM(C117:E117),IF(Data!$B$2="",0,"-"))</f>
        <v>536.49310400000002</v>
      </c>
      <c r="G117" s="50">
        <f>IFERROR(F117-Annex!$B$10,IF(Data!$B$2="",0,"-"))</f>
        <v>109.88510400000001</v>
      </c>
      <c r="H117" s="50">
        <f>IFERROR(AVERAGE(INDEX(G:G,IFERROR(MATCH($B117-Annex!$B$12/60,$B:$B),2)):G117),IF(Data!$B$2="",0,"-"))</f>
        <v>110.81432609999999</v>
      </c>
      <c r="I117" s="50">
        <f>IFERROR(-14000*(G117-INDEX(G:G,IFERROR(MATCH($B117-Annex!$B$11/60,$B:$B),2)))/(60*($B117-INDEX($B:$B,IFERROR(MATCH($B117-Annex!$B$11/60,$B:$B),2)))),IF(Data!$B$2="",0,"-"))</f>
        <v>474.63289268350906</v>
      </c>
      <c r="J117" s="50">
        <f>IFERROR(-14000*(H117-INDEX(H:H,IFERROR(MATCH($B117-Annex!$B$13/60,$B:$B),2)))/(60*($B117-INDEX($B:$B,IFERROR(MATCH($B117-Annex!$B$13/60,$B:$B),2)))),IF(Data!$B$2="",0,"-"))</f>
        <v>431.92862095746244</v>
      </c>
      <c r="K117" s="20">
        <v>6.96289683</v>
      </c>
      <c r="L117" s="20">
        <v>350.488</v>
      </c>
      <c r="M117" s="20">
        <v>9.8999999999999993E+37</v>
      </c>
      <c r="N117" s="20">
        <v>745.46100000000001</v>
      </c>
      <c r="O117" s="20">
        <v>335.52499999999998</v>
      </c>
      <c r="P117" s="20">
        <v>9.8999999999999993E+37</v>
      </c>
      <c r="Q117" s="20">
        <v>725.65899999999999</v>
      </c>
      <c r="R117" s="20">
        <v>137.93100000000001</v>
      </c>
      <c r="S117" s="20">
        <v>478.38299999999998</v>
      </c>
      <c r="T117" s="20">
        <v>575.19600000000003</v>
      </c>
      <c r="U117" s="20">
        <v>213.161</v>
      </c>
      <c r="V117" s="20">
        <v>584.49300000000005</v>
      </c>
      <c r="W117" s="20">
        <v>525.78599999999994</v>
      </c>
      <c r="X117" s="20">
        <v>77.846000000000004</v>
      </c>
      <c r="Y117" s="20">
        <v>9.8999999999999993E+37</v>
      </c>
      <c r="Z117" s="20">
        <v>260.60199999999998</v>
      </c>
      <c r="AA117" s="20">
        <v>85.006</v>
      </c>
      <c r="AB117" s="20">
        <v>1128.742</v>
      </c>
      <c r="AC117" s="20">
        <v>183.898</v>
      </c>
      <c r="AD117" s="20">
        <v>9.8999999999999993E+37</v>
      </c>
      <c r="AE117" s="20">
        <v>9.8999999999999993E+37</v>
      </c>
      <c r="AF117" s="20">
        <v>524.93399999999997</v>
      </c>
      <c r="AG117" s="20">
        <v>960.22900000000004</v>
      </c>
      <c r="AH117" s="50">
        <f>IFERROR(AVERAGE(INDEX(AL:AL,IFERROR(MATCH($B117-Annex!$B$4/60,$B:$B),2)):AL117),IF(Data!$B$2="",0,"-"))</f>
        <v>8.2014755518178024</v>
      </c>
      <c r="AI117" s="50">
        <f>IFERROR(AVERAGE(INDEX(AM:AM,IFERROR(MATCH($B117-Annex!$B$4/60,$B:$B),2)):AM117),IF(Data!$B$2="",0,"-"))</f>
        <v>6.5585259019908007</v>
      </c>
      <c r="AJ117" s="50">
        <f>IFERROR(AVERAGE(INDEX(AN:AN,IFERROR(MATCH($B117-Annex!$B$4/60,$B:$B),2)):AN117),IF(Data!$B$2="",0,"-"))</f>
        <v>2.8424000455709906</v>
      </c>
      <c r="AK117" s="50">
        <f>IFERROR(AVERAGE(INDEX(AO:AO,IFERROR(MATCH($B117-Annex!$B$4/60,$B:$B),2)):AO117),IF(Data!$B$2="",0,"-"))</f>
        <v>41.304638515929689</v>
      </c>
      <c r="AL117" s="50">
        <f>IFERROR((5.670373*10^-8*(AP117+273.15)^4+((Annex!$B$5+Annex!$B$6)*(AP117-L117)+Annex!$B$7*(AP117-INDEX(AP:AP,IFERROR(MATCH($B117-Annex!$B$9/60,$B:$B),2)))/(60*($B117-INDEX($B:$B,IFERROR(MATCH($B117-Annex!$B$9/60,$B:$B),2)))))/Annex!$B$8)/1000,IF(Data!$B$2="",0,"-"))</f>
        <v>9.2335829198348982</v>
      </c>
      <c r="AM117" s="50">
        <f>IFERROR((5.670373*10^-8*(AQ117+273.15)^4+((Annex!$B$5+Annex!$B$6)*(AQ117-O117)+Annex!$B$7*(AQ117-INDEX(AQ:AQ,IFERROR(MATCH($B117-Annex!$B$9/60,$B:$B),2)))/(60*($B117-INDEX($B:$B,IFERROR(MATCH($B117-Annex!$B$9/60,$B:$B),2)))))/Annex!$B$8)/1000,IF(Data!$B$2="",0,"-"))</f>
        <v>19.502403599817004</v>
      </c>
      <c r="AN117" s="50">
        <f>IFERROR((5.670373*10^-8*(AR117+273.15)^4+((Annex!$B$5+Annex!$B$6)*(AR117-R117)+Annex!$B$7*(AR117-INDEX(AR:AR,IFERROR(MATCH($B117-Annex!$B$9/60,$B:$B),2)))/(60*($B117-INDEX($B:$B,IFERROR(MATCH($B117-Annex!$B$9/60,$B:$B),2)))))/Annex!$B$8)/1000,IF(Data!$B$2="",0,"-"))</f>
        <v>3.2055018206270978</v>
      </c>
      <c r="AO117" s="50">
        <f>IFERROR((5.670373*10^-8*(AS117+273.15)^4+((Annex!$B$5+Annex!$B$6)*(AS117-U117)+Annex!$B$7*(AS117-INDEX(AS:AS,IFERROR(MATCH($B117-Annex!$B$9/60,$B:$B),2)))/(60*($B117-INDEX($B:$B,IFERROR(MATCH($B117-Annex!$B$9/60,$B:$B),2)))))/Annex!$B$8)/1000,IF(Data!$B$2="",0,"-"))</f>
        <v>76.213104606045292</v>
      </c>
      <c r="AP117" s="20">
        <v>240.298</v>
      </c>
      <c r="AQ117" s="20">
        <v>192.24</v>
      </c>
      <c r="AR117" s="20">
        <v>105.505</v>
      </c>
      <c r="AS117" s="20">
        <v>410.77699999999999</v>
      </c>
      <c r="AT117" s="20">
        <v>21.274000000000001</v>
      </c>
      <c r="AU117" s="20">
        <v>21.771000000000001</v>
      </c>
      <c r="AV117" s="20">
        <v>21.664999999999999</v>
      </c>
      <c r="AW117" s="50">
        <f>IFERROR(AVERAGE(INDEX(BC:BC,IFERROR(MATCH($B117-Annex!$B$4/60,$B:$B),2)):BC117),IF(Data!$B$2="",0,"-"))</f>
        <v>29.423506591053968</v>
      </c>
      <c r="AX117" s="50">
        <f>IFERROR(AVERAGE(INDEX(BD:BD,IFERROR(MATCH($B117-Annex!$B$4/60,$B:$B),2)):BD117),IF(Data!$B$2="",0,"-"))</f>
        <v>1.9626152889835404</v>
      </c>
      <c r="AY117" s="50">
        <f>IFERROR(AVERAGE(INDEX(BE:BE,IFERROR(MATCH($B117-Annex!$B$4/60,$B:$B),2)):BE117),IF(Data!$B$2="",0,"-"))</f>
        <v>9.5182264927577318</v>
      </c>
      <c r="AZ117" s="50">
        <f>IFERROR(AVERAGE(INDEX(BF:BF,IFERROR(MATCH($B117-Annex!$B$4/60,$B:$B),2)):BF117),IF(Data!$B$2="",0,"-"))</f>
        <v>-31.408988193891052</v>
      </c>
      <c r="BA117" s="50">
        <f>IFERROR(AVERAGE(INDEX(BG:BG,IFERROR(MATCH($B117-Annex!$B$4/60,$B:$B),2)):BG117),IF(Data!$B$2="",0,"-"))</f>
        <v>4.6684979594279001</v>
      </c>
      <c r="BB117" s="50">
        <f>IFERROR(AVERAGE(INDEX(BH:BH,IFERROR(MATCH($B117-Annex!$B$4/60,$B:$B),2)):BH117),IF(Data!$B$2="",0,"-"))</f>
        <v>4.4509652983982368</v>
      </c>
      <c r="BC117" s="50">
        <f>IFERROR((5.670373*10^-8*(BI117+273.15)^4+((Annex!$B$5+Annex!$B$6)*(BI117-L117)+Annex!$B$7*(BI117-INDEX(BI:BI,IFERROR(MATCH($B117-Annex!$B$9/60,$B:$B),2)))/(60*($B117-INDEX($B:$B,IFERROR(MATCH($B117-Annex!$B$9/60,$B:$B),2)))))/Annex!$B$8)/1000,IF(Data!$B$2="",0,"-"))</f>
        <v>32.084159220579672</v>
      </c>
      <c r="BD117" s="50">
        <f>IFERROR((5.670373*10^-8*(BJ117+273.15)^4+((Annex!$B$5+Annex!$B$6)*(BJ117-O117)+Annex!$B$7*(BJ117-INDEX(BJ:BJ,IFERROR(MATCH($B117-Annex!$B$9/60,$B:$B),2)))/(60*($B117-INDEX($B:$B,IFERROR(MATCH($B117-Annex!$B$9/60,$B:$B),2)))))/Annex!$B$8)/1000,IF(Data!$B$2="",0,"-"))</f>
        <v>133.5602538728651</v>
      </c>
      <c r="BE117" s="50">
        <f>IFERROR((5.670373*10^-8*(BK117+273.15)^4+((Annex!$B$5+Annex!$B$6)*(BK117-R117)+Annex!$B$7*(BK117-INDEX(BK:BK,IFERROR(MATCH($B117-Annex!$B$9/60,$B:$B),2)))/(60*($B117-INDEX($B:$B,IFERROR(MATCH($B117-Annex!$B$9/60,$B:$B),2)))))/Annex!$B$8)/1000,IF(Data!$B$2="",0,"-"))</f>
        <v>10.482620243077241</v>
      </c>
      <c r="BF117" s="50">
        <f>IFERROR((5.670373*10^-8*(BL117+273.15)^4+((Annex!$B$5+Annex!$B$6)*(BL117-U117)+Annex!$B$7*(BL117-INDEX(BL:BL,IFERROR(MATCH($B117-Annex!$B$9/60,$B:$B),2)))/(60*($B117-INDEX($B:$B,IFERROR(MATCH($B117-Annex!$B$9/60,$B:$B),2)))))/Annex!$B$8)/1000,IF(Data!$B$2="",0,"-"))</f>
        <v>-22.575783059496505</v>
      </c>
      <c r="BG117" s="50">
        <f>IFERROR((5.670373*10^-8*(BM117+273.15)^4+((Annex!$B$5+Annex!$B$6)*(BM117-X117)+Annex!$B$7*(BM117-INDEX(BM:BM,IFERROR(MATCH($B117-Annex!$B$9/60,$B:$B),2)))/(60*($B117-INDEX($B:$B,IFERROR(MATCH($B117-Annex!$B$9/60,$B:$B),2)))))/Annex!$B$8)/1000,IF(Data!$B$2="",0,"-"))</f>
        <v>4.8937064926552711</v>
      </c>
      <c r="BH117" s="50">
        <f>IFERROR((5.670373*10^-8*(BN117+273.15)^4+((Annex!$B$5+Annex!$B$6)*(BN117-AA117)+Annex!$B$7*(BN117-INDEX(BN:BN,IFERROR(MATCH($B117-Annex!$B$9/60,$B:$B),2)))/(60*($B117-INDEX($B:$B,IFERROR(MATCH($B117-Annex!$B$9/60,$B:$B),2)))))/Annex!$B$8)/1000,IF(Data!$B$2="",0,"-"))</f>
        <v>4.9070764579830612</v>
      </c>
      <c r="BI117" s="20">
        <v>485.69799999999998</v>
      </c>
      <c r="BJ117" s="20">
        <v>182.208</v>
      </c>
      <c r="BK117" s="20">
        <v>208.28200000000001</v>
      </c>
      <c r="BL117" s="20">
        <v>59.633000000000003</v>
      </c>
      <c r="BM117" s="20">
        <v>107.057</v>
      </c>
      <c r="BN117" s="20">
        <v>108.28</v>
      </c>
    </row>
    <row r="118" spans="1:66" x14ac:dyDescent="0.3">
      <c r="A118" s="5">
        <v>117</v>
      </c>
      <c r="B118" s="19">
        <v>9.8184999986551702</v>
      </c>
      <c r="C118" s="20">
        <v>162.11740499999999</v>
      </c>
      <c r="D118" s="20">
        <v>162.44318100000001</v>
      </c>
      <c r="E118" s="20">
        <v>211.71263999999999</v>
      </c>
      <c r="F118" s="49">
        <f>IFERROR(SUM(C118:E118),IF(Data!$B$2="",0,"-"))</f>
        <v>536.27322600000002</v>
      </c>
      <c r="G118" s="50">
        <f>IFERROR(F118-Annex!$B$10,IF(Data!$B$2="",0,"-"))</f>
        <v>109.66522600000002</v>
      </c>
      <c r="H118" s="50">
        <f>IFERROR(AVERAGE(INDEX(G:G,IFERROR(MATCH($B118-Annex!$B$12/60,$B:$B),2)):G118),IF(Data!$B$2="",0,"-"))</f>
        <v>110.6340326</v>
      </c>
      <c r="I118" s="50">
        <f>IFERROR(-14000*(G118-INDEX(G:G,IFERROR(MATCH($B118-Annex!$B$11/60,$B:$B),2)))/(60*($B118-INDEX($B:$B,IFERROR(MATCH($B118-Annex!$B$11/60,$B:$B),2)))),IF(Data!$B$2="",0,"-"))</f>
        <v>504.27682829535001</v>
      </c>
      <c r="J118" s="50">
        <f>IFERROR(-14000*(H118-INDEX(H:H,IFERROR(MATCH($B118-Annex!$B$13/60,$B:$B),2)))/(60*($B118-INDEX($B:$B,IFERROR(MATCH($B118-Annex!$B$13/60,$B:$B),2)))),IF(Data!$B$2="",0,"-"))</f>
        <v>440.67390741312596</v>
      </c>
      <c r="K118" s="20">
        <v>7.3334066299999998</v>
      </c>
      <c r="L118" s="20">
        <v>370.51100000000002</v>
      </c>
      <c r="M118" s="20">
        <v>9.8999999999999993E+37</v>
      </c>
      <c r="N118" s="20">
        <v>754.68799999999999</v>
      </c>
      <c r="O118" s="20">
        <v>312.73899999999998</v>
      </c>
      <c r="P118" s="20">
        <v>55.061999999999998</v>
      </c>
      <c r="Q118" s="20">
        <v>738.74599999999998</v>
      </c>
      <c r="R118" s="20">
        <v>146.96100000000001</v>
      </c>
      <c r="S118" s="20">
        <v>45.432000000000002</v>
      </c>
      <c r="T118" s="20">
        <v>593.04399999999998</v>
      </c>
      <c r="U118" s="20">
        <v>73.522999999999996</v>
      </c>
      <c r="V118" s="20">
        <v>973.65800000000002</v>
      </c>
      <c r="W118" s="20">
        <v>532.22699999999998</v>
      </c>
      <c r="X118" s="20">
        <v>77.162000000000006</v>
      </c>
      <c r="Y118" s="20">
        <v>9.8999999999999993E+37</v>
      </c>
      <c r="Z118" s="20">
        <v>325.73899999999998</v>
      </c>
      <c r="AA118" s="20">
        <v>88.841999999999999</v>
      </c>
      <c r="AB118" s="20">
        <v>1098.1790000000001</v>
      </c>
      <c r="AC118" s="20">
        <v>190.08799999999999</v>
      </c>
      <c r="AD118" s="20">
        <v>9.8999999999999993E+37</v>
      </c>
      <c r="AE118" s="20">
        <v>9.8999999999999993E+37</v>
      </c>
      <c r="AF118" s="20">
        <v>248.24799999999999</v>
      </c>
      <c r="AG118" s="20">
        <v>963.06600000000003</v>
      </c>
      <c r="AH118" s="50">
        <f>IFERROR(AVERAGE(INDEX(AL:AL,IFERROR(MATCH($B118-Annex!$B$4/60,$B:$B),2)):AL118),IF(Data!$B$2="",0,"-"))</f>
        <v>8.52484295139514</v>
      </c>
      <c r="AI118" s="50">
        <f>IFERROR(AVERAGE(INDEX(AM:AM,IFERROR(MATCH($B118-Annex!$B$4/60,$B:$B),2)):AM118),IF(Data!$B$2="",0,"-"))</f>
        <v>13.295112622181929</v>
      </c>
      <c r="AJ118" s="50">
        <f>IFERROR(AVERAGE(INDEX(AN:AN,IFERROR(MATCH($B118-Annex!$B$4/60,$B:$B),2)):AN118),IF(Data!$B$2="",0,"-"))</f>
        <v>2.9363674781597457</v>
      </c>
      <c r="AK118" s="50">
        <f>IFERROR(AVERAGE(INDEX(AO:AO,IFERROR(MATCH($B118-Annex!$B$4/60,$B:$B),2)):AO118),IF(Data!$B$2="",0,"-"))</f>
        <v>53.288469796566858</v>
      </c>
      <c r="AL118" s="50">
        <f>IFERROR((5.670373*10^-8*(AP118+273.15)^4+((Annex!$B$5+Annex!$B$6)*(AP118-L118)+Annex!$B$7*(AP118-INDEX(AP:AP,IFERROR(MATCH($B118-Annex!$B$9/60,$B:$B),2)))/(60*($B118-INDEX($B:$B,IFERROR(MATCH($B118-Annex!$B$9/60,$B:$B),2)))))/Annex!$B$8)/1000,IF(Data!$B$2="",0,"-"))</f>
        <v>9.5315931621830465</v>
      </c>
      <c r="AM118" s="50">
        <f>IFERROR((5.670373*10^-8*(AQ118+273.15)^4+((Annex!$B$5+Annex!$B$6)*(AQ118-O118)+Annex!$B$7*(AQ118-INDEX(AQ:AQ,IFERROR(MATCH($B118-Annex!$B$9/60,$B:$B),2)))/(60*($B118-INDEX($B:$B,IFERROR(MATCH($B118-Annex!$B$9/60,$B:$B),2)))))/Annex!$B$8)/1000,IF(Data!$B$2="",0,"-"))</f>
        <v>75.985999332389113</v>
      </c>
      <c r="AN118" s="50">
        <f>IFERROR((5.670373*10^-8*(AR118+273.15)^4+((Annex!$B$5+Annex!$B$6)*(AR118-R118)+Annex!$B$7*(AR118-INDEX(AR:AR,IFERROR(MATCH($B118-Annex!$B$9/60,$B:$B),2)))/(60*($B118-INDEX($B:$B,IFERROR(MATCH($B118-Annex!$B$9/60,$B:$B),2)))))/Annex!$B$8)/1000,IF(Data!$B$2="",0,"-"))</f>
        <v>3.2197259706210799</v>
      </c>
      <c r="AO118" s="50">
        <f>IFERROR((5.670373*10^-8*(AS118+273.15)^4+((Annex!$B$5+Annex!$B$6)*(AS118-U118)+Annex!$B$7*(AS118-INDEX(AS:AS,IFERROR(MATCH($B118-Annex!$B$9/60,$B:$B),2)))/(60*($B118-INDEX($B:$B,IFERROR(MATCH($B118-Annex!$B$9/60,$B:$B),2)))))/Annex!$B$8)/1000,IF(Data!$B$2="",0,"-"))</f>
        <v>173.46656284304771</v>
      </c>
      <c r="AP118" s="20">
        <v>248.23</v>
      </c>
      <c r="AQ118" s="20">
        <v>334.91300000000001</v>
      </c>
      <c r="AR118" s="20">
        <v>108.28</v>
      </c>
      <c r="AS118" s="20">
        <v>568.50599999999997</v>
      </c>
      <c r="AT118" s="20">
        <v>21.292000000000002</v>
      </c>
      <c r="AU118" s="20">
        <v>21.878</v>
      </c>
      <c r="AV118" s="20">
        <v>21.718</v>
      </c>
      <c r="AW118" s="50">
        <f>IFERROR(AVERAGE(INDEX(BC:BC,IFERROR(MATCH($B118-Annex!$B$4/60,$B:$B),2)):BC118),IF(Data!$B$2="",0,"-"))</f>
        <v>30.289436771296092</v>
      </c>
      <c r="AX118" s="50">
        <f>IFERROR(AVERAGE(INDEX(BD:BD,IFERROR(MATCH($B118-Annex!$B$4/60,$B:$B),2)):BD118),IF(Data!$B$2="",0,"-"))</f>
        <v>23.056694661268033</v>
      </c>
      <c r="AY118" s="50">
        <f>IFERROR(AVERAGE(INDEX(BE:BE,IFERROR(MATCH($B118-Annex!$B$4/60,$B:$B),2)):BE118),IF(Data!$B$2="",0,"-"))</f>
        <v>9.7993540001138744</v>
      </c>
      <c r="AZ118" s="50">
        <f>IFERROR(AVERAGE(INDEX(BF:BF,IFERROR(MATCH($B118-Annex!$B$4/60,$B:$B),2)):BF118),IF(Data!$B$2="",0,"-"))</f>
        <v>-44.716022011923862</v>
      </c>
      <c r="BA118" s="50">
        <f>IFERROR(AVERAGE(INDEX(BG:BG,IFERROR(MATCH($B118-Annex!$B$4/60,$B:$B),2)):BG118),IF(Data!$B$2="",0,"-"))</f>
        <v>4.7840371527549284</v>
      </c>
      <c r="BB118" s="50">
        <f>IFERROR(AVERAGE(INDEX(BH:BH,IFERROR(MATCH($B118-Annex!$B$4/60,$B:$B),2)):BH118),IF(Data!$B$2="",0,"-"))</f>
        <v>4.584421153811638</v>
      </c>
      <c r="BC118" s="50">
        <f>IFERROR((5.670373*10^-8*(BI118+273.15)^4+((Annex!$B$5+Annex!$B$6)*(BI118-L118)+Annex!$B$7*(BI118-INDEX(BI:BI,IFERROR(MATCH($B118-Annex!$B$9/60,$B:$B),2)))/(60*($B118-INDEX($B:$B,IFERROR(MATCH($B118-Annex!$B$9/60,$B:$B),2)))))/Annex!$B$8)/1000,IF(Data!$B$2="",0,"-"))</f>
        <v>33.768006038432702</v>
      </c>
      <c r="BD118" s="50">
        <f>IFERROR((5.670373*10^-8*(BJ118+273.15)^4+((Annex!$B$5+Annex!$B$6)*(BJ118-O118)+Annex!$B$7*(BJ118-INDEX(BJ:BJ,IFERROR(MATCH($B118-Annex!$B$9/60,$B:$B),2)))/(60*($B118-INDEX($B:$B,IFERROR(MATCH($B118-Annex!$B$9/60,$B:$B),2)))))/Annex!$B$8)/1000,IF(Data!$B$2="",0,"-"))</f>
        <v>209.24187260383707</v>
      </c>
      <c r="BE118" s="50">
        <f>IFERROR((5.670373*10^-8*(BK118+273.15)^4+((Annex!$B$5+Annex!$B$6)*(BK118-R118)+Annex!$B$7*(BK118-INDEX(BK:BK,IFERROR(MATCH($B118-Annex!$B$9/60,$B:$B),2)))/(60*($B118-INDEX($B:$B,IFERROR(MATCH($B118-Annex!$B$9/60,$B:$B),2)))))/Annex!$B$8)/1000,IF(Data!$B$2="",0,"-"))</f>
        <v>10.701581375507526</v>
      </c>
      <c r="BF118" s="50">
        <f>IFERROR((5.670373*10^-8*(BL118+273.15)^4+((Annex!$B$5+Annex!$B$6)*(BL118-U118)+Annex!$B$7*(BL118-INDEX(BL:BL,IFERROR(MATCH($B118-Annex!$B$9/60,$B:$B),2)))/(60*($B118-INDEX($B:$B,IFERROR(MATCH($B118-Annex!$B$9/60,$B:$B),2)))))/Annex!$B$8)/1000,IF(Data!$B$2="",0,"-"))</f>
        <v>-90.773189640245576</v>
      </c>
      <c r="BG118" s="50">
        <f>IFERROR((5.670373*10^-8*(BM118+273.15)^4+((Annex!$B$5+Annex!$B$6)*(BM118-X118)+Annex!$B$7*(BM118-INDEX(BM:BM,IFERROR(MATCH($B118-Annex!$B$9/60,$B:$B),2)))/(60*($B118-INDEX($B:$B,IFERROR(MATCH($B118-Annex!$B$9/60,$B:$B),2)))))/Annex!$B$8)/1000,IF(Data!$B$2="",0,"-"))</f>
        <v>5.1007817695365176</v>
      </c>
      <c r="BH118" s="50">
        <f>IFERROR((5.670373*10^-8*(BN118+273.15)^4+((Annex!$B$5+Annex!$B$6)*(BN118-AA118)+Annex!$B$7*(BN118-INDEX(BN:BN,IFERROR(MATCH($B118-Annex!$B$9/60,$B:$B),2)))/(60*($B118-INDEX($B:$B,IFERROR(MATCH($B118-Annex!$B$9/60,$B:$B),2)))))/Annex!$B$8)/1000,IF(Data!$B$2="",0,"-"))</f>
        <v>4.9911784132875976</v>
      </c>
      <c r="BI118" s="20">
        <v>496.63099999999997</v>
      </c>
      <c r="BJ118" s="20">
        <v>514.04600000000005</v>
      </c>
      <c r="BK118" s="20">
        <v>214.101</v>
      </c>
      <c r="BL118" s="20">
        <v>-115.051</v>
      </c>
      <c r="BM118" s="20">
        <v>110.09</v>
      </c>
      <c r="BN118" s="20">
        <v>111.402</v>
      </c>
    </row>
    <row r="119" spans="1:66" x14ac:dyDescent="0.3">
      <c r="A119" s="5">
        <v>118</v>
      </c>
      <c r="B119" s="19">
        <v>9.9025000061374158</v>
      </c>
      <c r="C119" s="20">
        <v>162.07834800000001</v>
      </c>
      <c r="D119" s="20">
        <v>162.25262000000001</v>
      </c>
      <c r="E119" s="20">
        <v>211.610784</v>
      </c>
      <c r="F119" s="49">
        <f>IFERROR(SUM(C119:E119),IF(Data!$B$2="",0,"-"))</f>
        <v>535.94175199999995</v>
      </c>
      <c r="G119" s="50">
        <f>IFERROR(F119-Annex!$B$10,IF(Data!$B$2="",0,"-"))</f>
        <v>109.33375199999995</v>
      </c>
      <c r="H119" s="50">
        <f>IFERROR(AVERAGE(INDEX(G:G,IFERROR(MATCH($B119-Annex!$B$12/60,$B:$B),2)):G119),IF(Data!$B$2="",0,"-"))</f>
        <v>110.41855120000002</v>
      </c>
      <c r="I119" s="50">
        <f>IFERROR(-14000*(G119-INDEX(G:G,IFERROR(MATCH($B119-Annex!$B$11/60,$B:$B),2)))/(60*($B119-INDEX($B:$B,IFERROR(MATCH($B119-Annex!$B$11/60,$B:$B),2)))),IF(Data!$B$2="",0,"-"))</f>
        <v>556.18750670416728</v>
      </c>
      <c r="J119" s="50">
        <f>IFERROR(-14000*(H119-INDEX(H:H,IFERROR(MATCH($B119-Annex!$B$13/60,$B:$B),2)))/(60*($B119-INDEX($B:$B,IFERROR(MATCH($B119-Annex!$B$13/60,$B:$B),2)))),IF(Data!$B$2="",0,"-"))</f>
        <v>462.3068926353136</v>
      </c>
      <c r="K119" s="20">
        <v>7.62198172</v>
      </c>
      <c r="L119" s="20">
        <v>378.77800000000002</v>
      </c>
      <c r="M119" s="20">
        <v>9.8999999999999993E+37</v>
      </c>
      <c r="N119" s="20">
        <v>767.53099999999995</v>
      </c>
      <c r="O119" s="20">
        <v>350.67399999999998</v>
      </c>
      <c r="P119" s="20">
        <v>24.986000000000001</v>
      </c>
      <c r="Q119" s="20">
        <v>760.90700000000004</v>
      </c>
      <c r="R119" s="20">
        <v>151.477</v>
      </c>
      <c r="S119" s="20">
        <v>259.99200000000002</v>
      </c>
      <c r="T119" s="20">
        <v>619.49099999999999</v>
      </c>
      <c r="U119" s="20">
        <v>110.986</v>
      </c>
      <c r="V119" s="20">
        <v>419.39400000000001</v>
      </c>
      <c r="W119" s="20">
        <v>546.82299999999998</v>
      </c>
      <c r="X119" s="20">
        <v>74.188999999999993</v>
      </c>
      <c r="Y119" s="20">
        <v>9.8999999999999993E+37</v>
      </c>
      <c r="Z119" s="20">
        <v>363.25</v>
      </c>
      <c r="AA119" s="20">
        <v>91.463999999999999</v>
      </c>
      <c r="AB119" s="20">
        <v>1050.5740000000001</v>
      </c>
      <c r="AC119" s="20">
        <v>200.43700000000001</v>
      </c>
      <c r="AD119" s="20">
        <v>9.8999999999999993E+37</v>
      </c>
      <c r="AE119" s="20">
        <v>9.8999999999999993E+37</v>
      </c>
      <c r="AF119" s="20">
        <v>559.98199999999997</v>
      </c>
      <c r="AG119" s="20">
        <v>964.51199999999994</v>
      </c>
      <c r="AH119" s="50">
        <f>IFERROR(AVERAGE(INDEX(AL:AL,IFERROR(MATCH($B119-Annex!$B$4/60,$B:$B),2)):AL119),IF(Data!$B$2="",0,"-"))</f>
        <v>8.904485977889701</v>
      </c>
      <c r="AI119" s="50">
        <f>IFERROR(AVERAGE(INDEX(AM:AM,IFERROR(MATCH($B119-Annex!$B$4/60,$B:$B),2)):AM119),IF(Data!$B$2="",0,"-"))</f>
        <v>-0.94246325498663353</v>
      </c>
      <c r="AJ119" s="50">
        <f>IFERROR(AVERAGE(INDEX(AN:AN,IFERROR(MATCH($B119-Annex!$B$4/60,$B:$B),2)):AN119),IF(Data!$B$2="",0,"-"))</f>
        <v>3.0336218187958872</v>
      </c>
      <c r="AK119" s="50">
        <f>IFERROR(AVERAGE(INDEX(AO:AO,IFERROR(MATCH($B119-Annex!$B$4/60,$B:$B),2)):AO119),IF(Data!$B$2="",0,"-"))</f>
        <v>62.086617839957334</v>
      </c>
      <c r="AL119" s="50">
        <f>IFERROR((5.670373*10^-8*(AP119+273.15)^4+((Annex!$B$5+Annex!$B$6)*(AP119-L119)+Annex!$B$7*(AP119-INDEX(AP:AP,IFERROR(MATCH($B119-Annex!$B$9/60,$B:$B),2)))/(60*($B119-INDEX($B:$B,IFERROR(MATCH($B119-Annex!$B$9/60,$B:$B),2)))))/Annex!$B$8)/1000,IF(Data!$B$2="",0,"-"))</f>
        <v>10.174805347487185</v>
      </c>
      <c r="AM119" s="50">
        <f>IFERROR((5.670373*10^-8*(AQ119+273.15)^4+((Annex!$B$5+Annex!$B$6)*(AQ119-O119)+Annex!$B$7*(AQ119-INDEX(AQ:AQ,IFERROR(MATCH($B119-Annex!$B$9/60,$B:$B),2)))/(60*($B119-INDEX($B:$B,IFERROR(MATCH($B119-Annex!$B$9/60,$B:$B),2)))))/Annex!$B$8)/1000,IF(Data!$B$2="",0,"-"))</f>
        <v>-56.637192710877549</v>
      </c>
      <c r="AN119" s="50">
        <f>IFERROR((5.670373*10^-8*(AR119+273.15)^4+((Annex!$B$5+Annex!$B$6)*(AR119-R119)+Annex!$B$7*(AR119-INDEX(AR:AR,IFERROR(MATCH($B119-Annex!$B$9/60,$B:$B),2)))/(60*($B119-INDEX($B:$B,IFERROR(MATCH($B119-Annex!$B$9/60,$B:$B),2)))))/Annex!$B$8)/1000,IF(Data!$B$2="",0,"-"))</f>
        <v>3.2774587465385965</v>
      </c>
      <c r="AO119" s="50">
        <f>IFERROR((5.670373*10^-8*(AS119+273.15)^4+((Annex!$B$5+Annex!$B$6)*(AS119-U119)+Annex!$B$7*(AS119-INDEX(AS:AS,IFERROR(MATCH($B119-Annex!$B$9/60,$B:$B),2)))/(60*($B119-INDEX($B:$B,IFERROR(MATCH($B119-Annex!$B$9/60,$B:$B),2)))))/Annex!$B$8)/1000,IF(Data!$B$2="",0,"-"))</f>
        <v>74.090836934086241</v>
      </c>
      <c r="AP119" s="20">
        <v>256.529</v>
      </c>
      <c r="AQ119" s="20">
        <v>92.784000000000006</v>
      </c>
      <c r="AR119" s="20">
        <v>111.15900000000001</v>
      </c>
      <c r="AS119" s="20">
        <v>497.779</v>
      </c>
      <c r="AT119" s="20">
        <v>21.167999999999999</v>
      </c>
      <c r="AU119" s="20">
        <v>21.878</v>
      </c>
      <c r="AV119" s="20">
        <v>21.753</v>
      </c>
      <c r="AW119" s="50">
        <f>IFERROR(AVERAGE(INDEX(BC:BC,IFERROR(MATCH($B119-Annex!$B$4/60,$B:$B),2)):BC119),IF(Data!$B$2="",0,"-"))</f>
        <v>31.322097712800492</v>
      </c>
      <c r="AX119" s="50">
        <f>IFERROR(AVERAGE(INDEX(BD:BD,IFERROR(MATCH($B119-Annex!$B$4/60,$B:$B),2)):BD119),IF(Data!$B$2="",0,"-"))</f>
        <v>57.526870329051881</v>
      </c>
      <c r="AY119" s="50">
        <f>IFERROR(AVERAGE(INDEX(BE:BE,IFERROR(MATCH($B119-Annex!$B$4/60,$B:$B),2)):BE119),IF(Data!$B$2="",0,"-"))</f>
        <v>10.092930435917156</v>
      </c>
      <c r="AZ119" s="50">
        <f>IFERROR(AVERAGE(INDEX(BF:BF,IFERROR(MATCH($B119-Annex!$B$4/60,$B:$B),2)):BF119),IF(Data!$B$2="",0,"-"))</f>
        <v>-38.96037345339095</v>
      </c>
      <c r="BA119" s="50">
        <f>IFERROR(AVERAGE(INDEX(BG:BG,IFERROR(MATCH($B119-Annex!$B$4/60,$B:$B),2)):BG119),IF(Data!$B$2="",0,"-"))</f>
        <v>4.9177408111278469</v>
      </c>
      <c r="BB119" s="50">
        <f>IFERROR(AVERAGE(INDEX(BH:BH,IFERROR(MATCH($B119-Annex!$B$4/60,$B:$B),2)):BH119),IF(Data!$B$2="",0,"-"))</f>
        <v>4.7163558794634026</v>
      </c>
      <c r="BC119" s="50">
        <f>IFERROR((5.670373*10^-8*(BI119+273.15)^4+((Annex!$B$5+Annex!$B$6)*(BI119-L119)+Annex!$B$7*(BI119-INDEX(BI:BI,IFERROR(MATCH($B119-Annex!$B$9/60,$B:$B),2)))/(60*($B119-INDEX($B:$B,IFERROR(MATCH($B119-Annex!$B$9/60,$B:$B),2)))))/Annex!$B$8)/1000,IF(Data!$B$2="",0,"-"))</f>
        <v>35.470308065685273</v>
      </c>
      <c r="BD119" s="50">
        <f>IFERROR((5.670373*10^-8*(BJ119+273.15)^4+((Annex!$B$5+Annex!$B$6)*(BJ119-O119)+Annex!$B$7*(BJ119-INDEX(BJ:BJ,IFERROR(MATCH($B119-Annex!$B$9/60,$B:$B),2)))/(60*($B119-INDEX($B:$B,IFERROR(MATCH($B119-Annex!$B$9/60,$B:$B),2)))))/Annex!$B$8)/1000,IF(Data!$B$2="",0,"-"))</f>
        <v>154.0822139950254</v>
      </c>
      <c r="BE119" s="50">
        <f>IFERROR((5.670373*10^-8*(BK119+273.15)^4+((Annex!$B$5+Annex!$B$6)*(BK119-R119)+Annex!$B$7*(BK119-INDEX(BK:BK,IFERROR(MATCH($B119-Annex!$B$9/60,$B:$B),2)))/(60*($B119-INDEX($B:$B,IFERROR(MATCH($B119-Annex!$B$9/60,$B:$B),2)))))/Annex!$B$8)/1000,IF(Data!$B$2="",0,"-"))</f>
        <v>11.08063198720102</v>
      </c>
      <c r="BF119" s="50">
        <f>IFERROR((5.670373*10^-8*(BL119+273.15)^4+((Annex!$B$5+Annex!$B$6)*(BL119-U119)+Annex!$B$7*(BL119-INDEX(BL:BL,IFERROR(MATCH($B119-Annex!$B$9/60,$B:$B),2)))/(60*($B119-INDEX($B:$B,IFERROR(MATCH($B119-Annex!$B$9/60,$B:$B),2)))))/Annex!$B$8)/1000,IF(Data!$B$2="",0,"-"))</f>
        <v>-98.798140908586504</v>
      </c>
      <c r="BG119" s="50">
        <f>IFERROR((5.670373*10^-8*(BM119+273.15)^4+((Annex!$B$5+Annex!$B$6)*(BM119-X119)+Annex!$B$7*(BM119-INDEX(BM:BM,IFERROR(MATCH($B119-Annex!$B$9/60,$B:$B),2)))/(60*($B119-INDEX($B:$B,IFERROR(MATCH($B119-Annex!$B$9/60,$B:$B),2)))))/Annex!$B$8)/1000,IF(Data!$B$2="",0,"-"))</f>
        <v>5.3671787146093601</v>
      </c>
      <c r="BH119" s="50">
        <f>IFERROR((5.670373*10^-8*(BN119+273.15)^4+((Annex!$B$5+Annex!$B$6)*(BN119-AA119)+Annex!$B$7*(BN119-INDEX(BN:BN,IFERROR(MATCH($B119-Annex!$B$9/60,$B:$B),2)))/(60*($B119-INDEX($B:$B,IFERROR(MATCH($B119-Annex!$B$9/60,$B:$B),2)))))/Annex!$B$8)/1000,IF(Data!$B$2="",0,"-"))</f>
        <v>5.0560679794382457</v>
      </c>
      <c r="BI119" s="20">
        <v>507.72800000000001</v>
      </c>
      <c r="BJ119" s="20">
        <v>444.79399999999998</v>
      </c>
      <c r="BK119" s="20">
        <v>220.13300000000001</v>
      </c>
      <c r="BL119" s="20">
        <v>-119.964</v>
      </c>
      <c r="BM119" s="20">
        <v>113.242</v>
      </c>
      <c r="BN119" s="20">
        <v>114.526</v>
      </c>
    </row>
    <row r="120" spans="1:66" x14ac:dyDescent="0.3">
      <c r="A120" s="5">
        <v>119</v>
      </c>
      <c r="B120" s="19">
        <v>9.9863333394750953</v>
      </c>
      <c r="C120" s="20">
        <v>161.978272</v>
      </c>
      <c r="D120" s="20">
        <v>162.22329400000001</v>
      </c>
      <c r="E120" s="20">
        <v>211.54885899999999</v>
      </c>
      <c r="F120" s="49">
        <f>IFERROR(SUM(C120:E120),IF(Data!$B$2="",0,"-"))</f>
        <v>535.75042499999995</v>
      </c>
      <c r="G120" s="50">
        <f>IFERROR(F120-Annex!$B$10,IF(Data!$B$2="",0,"-"))</f>
        <v>109.14242499999995</v>
      </c>
      <c r="H120" s="50">
        <f>IFERROR(AVERAGE(INDEX(G:G,IFERROR(MATCH($B120-Annex!$B$12/60,$B:$B),2)):G120),IF(Data!$B$2="",0,"-"))</f>
        <v>110.20176700000002</v>
      </c>
      <c r="I120" s="50">
        <f>IFERROR(-14000*(G120-INDEX(G:G,IFERROR(MATCH($B120-Annex!$B$11/60,$B:$B),2)))/(60*($B120-INDEX($B:$B,IFERROR(MATCH($B120-Annex!$B$11/60,$B:$B),2)))),IF(Data!$B$2="",0,"-"))</f>
        <v>535.17922273767715</v>
      </c>
      <c r="J120" s="50">
        <f>IFERROR(-14000*(H120-INDEX(H:H,IFERROR(MATCH($B120-Annex!$B$13/60,$B:$B),2)))/(60*($B120-INDEX($B:$B,IFERROR(MATCH($B120-Annex!$B$13/60,$B:$B),2)))),IF(Data!$B$2="",0,"-"))</f>
        <v>484.23405935670621</v>
      </c>
      <c r="K120" s="20">
        <v>7.7044317500000004</v>
      </c>
      <c r="L120" s="20">
        <v>396.00299999999999</v>
      </c>
      <c r="M120" s="20">
        <v>9.8999999999999993E+37</v>
      </c>
      <c r="N120" s="20">
        <v>779.91</v>
      </c>
      <c r="O120" s="20">
        <v>368.786</v>
      </c>
      <c r="P120" s="20">
        <v>89.338999999999999</v>
      </c>
      <c r="Q120" s="20">
        <v>779.15</v>
      </c>
      <c r="R120" s="20">
        <v>155.06899999999999</v>
      </c>
      <c r="S120" s="20">
        <v>328.12400000000002</v>
      </c>
      <c r="T120" s="20">
        <v>644.77700000000004</v>
      </c>
      <c r="U120" s="20">
        <v>253.23500000000001</v>
      </c>
      <c r="V120" s="20">
        <v>-24.003</v>
      </c>
      <c r="W120" s="20">
        <v>567.00400000000002</v>
      </c>
      <c r="X120" s="20">
        <v>74.462999999999994</v>
      </c>
      <c r="Y120" s="20">
        <v>42.761000000000003</v>
      </c>
      <c r="Z120" s="20">
        <v>387.87599999999998</v>
      </c>
      <c r="AA120" s="20">
        <v>94.155000000000001</v>
      </c>
      <c r="AB120" s="20">
        <v>713.98500000000001</v>
      </c>
      <c r="AC120" s="20">
        <v>217.8</v>
      </c>
      <c r="AD120" s="20">
        <v>9.8999999999999993E+37</v>
      </c>
      <c r="AE120" s="20">
        <v>9.8999999999999993E+37</v>
      </c>
      <c r="AF120" s="20">
        <v>567.154</v>
      </c>
      <c r="AG120" s="20">
        <v>670.83600000000001</v>
      </c>
      <c r="AH120" s="50">
        <f>IFERROR(AVERAGE(INDEX(AL:AL,IFERROR(MATCH($B120-Annex!$B$4/60,$B:$B),2)):AL120),IF(Data!$B$2="",0,"-"))</f>
        <v>9.3080968052018811</v>
      </c>
      <c r="AI120" s="50">
        <f>IFERROR(AVERAGE(INDEX(AM:AM,IFERROR(MATCH($B120-Annex!$B$4/60,$B:$B),2)):AM120),IF(Data!$B$2="",0,"-"))</f>
        <v>-34.493032280729288</v>
      </c>
      <c r="AJ120" s="50">
        <f>IFERROR(AVERAGE(INDEX(AN:AN,IFERROR(MATCH($B120-Annex!$B$4/60,$B:$B),2)):AN120),IF(Data!$B$2="",0,"-"))</f>
        <v>3.1173240322425011</v>
      </c>
      <c r="AK120" s="50">
        <f>IFERROR(AVERAGE(INDEX(AO:AO,IFERROR(MATCH($B120-Annex!$B$4/60,$B:$B),2)):AO120),IF(Data!$B$2="",0,"-"))</f>
        <v>65.457716307477469</v>
      </c>
      <c r="AL120" s="50">
        <f>IFERROR((5.670373*10^-8*(AP120+273.15)^4+((Annex!$B$5+Annex!$B$6)*(AP120-L120)+Annex!$B$7*(AP120-INDEX(AP:AP,IFERROR(MATCH($B120-Annex!$B$9/60,$B:$B),2)))/(60*($B120-INDEX($B:$B,IFERROR(MATCH($B120-Annex!$B$9/60,$B:$B),2)))))/Annex!$B$8)/1000,IF(Data!$B$2="",0,"-"))</f>
        <v>10.735491894368453</v>
      </c>
      <c r="AM120" s="50">
        <f>IFERROR((5.670373*10^-8*(AQ120+273.15)^4+((Annex!$B$5+Annex!$B$6)*(AQ120-O120)+Annex!$B$7*(AQ120-INDEX(AQ:AQ,IFERROR(MATCH($B120-Annex!$B$9/60,$B:$B),2)))/(60*($B120-INDEX($B:$B,IFERROR(MATCH($B120-Annex!$B$9/60,$B:$B),2)))))/Annex!$B$8)/1000,IF(Data!$B$2="",0,"-"))</f>
        <v>-209.59551576863254</v>
      </c>
      <c r="AN120" s="50">
        <f>IFERROR((5.670373*10^-8*(AR120+273.15)^4+((Annex!$B$5+Annex!$B$6)*(AR120-R120)+Annex!$B$7*(AR120-INDEX(AR:AR,IFERROR(MATCH($B120-Annex!$B$9/60,$B:$B),2)))/(60*($B120-INDEX($B:$B,IFERROR(MATCH($B120-Annex!$B$9/60,$B:$B),2)))))/Annex!$B$8)/1000,IF(Data!$B$2="",0,"-"))</f>
        <v>3.4316597779256273</v>
      </c>
      <c r="AO120" s="50">
        <f>IFERROR((5.670373*10^-8*(AS120+273.15)^4+((Annex!$B$5+Annex!$B$6)*(AS120-U120)+Annex!$B$7*(AS120-INDEX(AS:AS,IFERROR(MATCH($B120-Annex!$B$9/60,$B:$B),2)))/(60*($B120-INDEX($B:$B,IFERROR(MATCH($B120-Annex!$B$9/60,$B:$B),2)))))/Annex!$B$8)/1000,IF(Data!$B$2="",0,"-"))</f>
        <v>-41.272159614283737</v>
      </c>
      <c r="AP120" s="20">
        <v>265.31799999999998</v>
      </c>
      <c r="AQ120" s="20">
        <v>-49.338999999999999</v>
      </c>
      <c r="AR120" s="20">
        <v>114.179</v>
      </c>
      <c r="AS120" s="20">
        <v>450.916</v>
      </c>
      <c r="AT120" s="20">
        <v>21.31</v>
      </c>
      <c r="AU120" s="20">
        <v>21.949000000000002</v>
      </c>
      <c r="AV120" s="20">
        <v>21.824000000000002</v>
      </c>
      <c r="AW120" s="50">
        <f>IFERROR(AVERAGE(INDEX(BC:BC,IFERROR(MATCH($B120-Annex!$B$4/60,$B:$B),2)):BC120),IF(Data!$B$2="",0,"-"))</f>
        <v>32.487205009066116</v>
      </c>
      <c r="AX120" s="50">
        <f>IFERROR(AVERAGE(INDEX(BD:BD,IFERROR(MATCH($B120-Annex!$B$4/60,$B:$B),2)):BD120),IF(Data!$B$2="",0,"-"))</f>
        <v>69.246264122947068</v>
      </c>
      <c r="AY120" s="50">
        <f>IFERROR(AVERAGE(INDEX(BE:BE,IFERROR(MATCH($B120-Annex!$B$4/60,$B:$B),2)):BE120),IF(Data!$B$2="",0,"-"))</f>
        <v>10.437032379673779</v>
      </c>
      <c r="AZ120" s="50">
        <f>IFERROR(AVERAGE(INDEX(BF:BF,IFERROR(MATCH($B120-Annex!$B$4/60,$B:$B),2)):BF120),IF(Data!$B$2="",0,"-"))</f>
        <v>-3.5957593004035067</v>
      </c>
      <c r="BA120" s="50">
        <f>IFERROR(AVERAGE(INDEX(BG:BG,IFERROR(MATCH($B120-Annex!$B$4/60,$B:$B),2)):BG120),IF(Data!$B$2="",0,"-"))</f>
        <v>5.0800569496920485</v>
      </c>
      <c r="BB120" s="50">
        <f>IFERROR(AVERAGE(INDEX(BH:BH,IFERROR(MATCH($B120-Annex!$B$4/60,$B:$B),2)):BH120),IF(Data!$B$2="",0,"-"))</f>
        <v>4.8442677191545309</v>
      </c>
      <c r="BC120" s="50">
        <f>IFERROR((5.670373*10^-8*(BI120+273.15)^4+((Annex!$B$5+Annex!$B$6)*(BI120-L120)+Annex!$B$7*(BI120-INDEX(BI:BI,IFERROR(MATCH($B120-Annex!$B$9/60,$B:$B),2)))/(60*($B120-INDEX($B:$B,IFERROR(MATCH($B120-Annex!$B$9/60,$B:$B),2)))))/Annex!$B$8)/1000,IF(Data!$B$2="",0,"-"))</f>
        <v>37.057851041425891</v>
      </c>
      <c r="BD120" s="50">
        <f>IFERROR((5.670373*10^-8*(BJ120+273.15)^4+((Annex!$B$5+Annex!$B$6)*(BJ120-O120)+Annex!$B$7*(BJ120-INDEX(BJ:BJ,IFERROR(MATCH($B120-Annex!$B$9/60,$B:$B),2)))/(60*($B120-INDEX($B:$B,IFERROR(MATCH($B120-Annex!$B$9/60,$B:$B),2)))))/Annex!$B$8)/1000,IF(Data!$B$2="",0,"-"))</f>
        <v>-37.220247538927332</v>
      </c>
      <c r="BE120" s="50">
        <f>IFERROR((5.670373*10^-8*(BK120+273.15)^4+((Annex!$B$5+Annex!$B$6)*(BK120-R120)+Annex!$B$7*(BK120-INDEX(BK:BK,IFERROR(MATCH($B120-Annex!$B$9/60,$B:$B),2)))/(60*($B120-INDEX($B:$B,IFERROR(MATCH($B120-Annex!$B$9/60,$B:$B),2)))))/Annex!$B$8)/1000,IF(Data!$B$2="",0,"-"))</f>
        <v>11.734801653212754</v>
      </c>
      <c r="BF120" s="50">
        <f>IFERROR((5.670373*10^-8*(BL120+273.15)^4+((Annex!$B$5+Annex!$B$6)*(BL120-U120)+Annex!$B$7*(BL120-INDEX(BL:BL,IFERROR(MATCH($B120-Annex!$B$9/60,$B:$B),2)))/(60*($B120-INDEX($B:$B,IFERROR(MATCH($B120-Annex!$B$9/60,$B:$B),2)))))/Annex!$B$8)/1000,IF(Data!$B$2="",0,"-"))</f>
        <v>89.406612588493118</v>
      </c>
      <c r="BG120" s="50">
        <f>IFERROR((5.670373*10^-8*(BM120+273.15)^4+((Annex!$B$5+Annex!$B$6)*(BM120-X120)+Annex!$B$7*(BM120-INDEX(BM:BM,IFERROR(MATCH($B120-Annex!$B$9/60,$B:$B),2)))/(60*($B120-INDEX($B:$B,IFERROR(MATCH($B120-Annex!$B$9/60,$B:$B),2)))))/Annex!$B$8)/1000,IF(Data!$B$2="",0,"-"))</f>
        <v>5.732999805953547</v>
      </c>
      <c r="BH120" s="50">
        <f>IFERROR((5.670373*10^-8*(BN120+273.15)^4+((Annex!$B$5+Annex!$B$6)*(BN120-AA120)+Annex!$B$7*(BN120-INDEX(BN:BN,IFERROR(MATCH($B120-Annex!$B$9/60,$B:$B),2)))/(60*($B120-INDEX($B:$B,IFERROR(MATCH($B120-Annex!$B$9/60,$B:$B),2)))))/Annex!$B$8)/1000,IF(Data!$B$2="",0,"-"))</f>
        <v>5.2156600143016787</v>
      </c>
      <c r="BI120" s="20">
        <v>519.45799999999997</v>
      </c>
      <c r="BJ120" s="20">
        <v>416.07100000000003</v>
      </c>
      <c r="BK120" s="20">
        <v>226.726</v>
      </c>
      <c r="BL120" s="20">
        <v>63.246000000000002</v>
      </c>
      <c r="BM120" s="20">
        <v>116.748</v>
      </c>
      <c r="BN120" s="20">
        <v>117.842</v>
      </c>
    </row>
    <row r="121" spans="1:66" x14ac:dyDescent="0.3">
      <c r="A121" s="5">
        <v>120</v>
      </c>
      <c r="B121" s="19">
        <v>10.070166672812775</v>
      </c>
      <c r="C121" s="20">
        <v>161.89202700000001</v>
      </c>
      <c r="D121" s="20">
        <v>162.15651399999999</v>
      </c>
      <c r="E121" s="20">
        <v>211.36632599999999</v>
      </c>
      <c r="F121" s="49">
        <f>IFERROR(SUM(C121:E121),IF(Data!$B$2="",0,"-"))</f>
        <v>535.41486699999996</v>
      </c>
      <c r="G121" s="50">
        <f>IFERROR(F121-Annex!$B$10,IF(Data!$B$2="",0,"-"))</f>
        <v>108.80686699999995</v>
      </c>
      <c r="H121" s="50">
        <f>IFERROR(AVERAGE(INDEX(G:G,IFERROR(MATCH($B121-Annex!$B$12/60,$B:$B),2)):G121),IF(Data!$B$2="",0,"-"))</f>
        <v>109.97945130000001</v>
      </c>
      <c r="I121" s="50">
        <f>IFERROR(-14000*(G121-INDEX(G:G,IFERROR(MATCH($B121-Annex!$B$11/60,$B:$B),2)))/(60*($B121-INDEX($B:$B,IFERROR(MATCH($B121-Annex!$B$11/60,$B:$B),2)))),IF(Data!$B$2="",0,"-"))</f>
        <v>617.09049799134198</v>
      </c>
      <c r="J121" s="50">
        <f>IFERROR(-14000*(H121-INDEX(H:H,IFERROR(MATCH($B121-Annex!$B$13/60,$B:$B),2)))/(60*($B121-INDEX($B:$B,IFERROR(MATCH($B121-Annex!$B$13/60,$B:$B),2)))),IF(Data!$B$2="",0,"-"))</f>
        <v>503.69038331596016</v>
      </c>
      <c r="K121" s="20">
        <v>8.2398416000000001</v>
      </c>
      <c r="L121" s="20">
        <v>401.79599999999999</v>
      </c>
      <c r="M121" s="20">
        <v>9.8999999999999993E+37</v>
      </c>
      <c r="N121" s="20">
        <v>786.75300000000004</v>
      </c>
      <c r="O121" s="20">
        <v>374.90600000000001</v>
      </c>
      <c r="P121" s="20">
        <v>54.185000000000002</v>
      </c>
      <c r="Q121" s="20">
        <v>787.04700000000003</v>
      </c>
      <c r="R121" s="20">
        <v>159.06899999999999</v>
      </c>
      <c r="S121" s="20">
        <v>434.26400000000001</v>
      </c>
      <c r="T121" s="20">
        <v>663.24199999999996</v>
      </c>
      <c r="U121" s="20">
        <v>241.33600000000001</v>
      </c>
      <c r="V121" s="20">
        <v>-186.125</v>
      </c>
      <c r="W121" s="20">
        <v>587.58199999999999</v>
      </c>
      <c r="X121" s="20">
        <v>74.787000000000006</v>
      </c>
      <c r="Y121" s="20">
        <v>77.367999999999995</v>
      </c>
      <c r="Z121" s="20">
        <v>415.31400000000002</v>
      </c>
      <c r="AA121" s="20">
        <v>96.76</v>
      </c>
      <c r="AB121" s="20">
        <v>755.85599999999999</v>
      </c>
      <c r="AC121" s="20">
        <v>237.554</v>
      </c>
      <c r="AD121" s="20">
        <v>9.8999999999999993E+37</v>
      </c>
      <c r="AE121" s="20">
        <v>9.8999999999999993E+37</v>
      </c>
      <c r="AF121" s="20">
        <v>516.28599999999994</v>
      </c>
      <c r="AG121" s="20">
        <v>647.803</v>
      </c>
      <c r="AH121" s="50">
        <f>IFERROR(AVERAGE(INDEX(AL:AL,IFERROR(MATCH($B121-Annex!$B$4/60,$B:$B),2)):AL121),IF(Data!$B$2="",0,"-"))</f>
        <v>9.8054631915135442</v>
      </c>
      <c r="AI121" s="50">
        <f>IFERROR(AVERAGE(INDEX(AM:AM,IFERROR(MATCH($B121-Annex!$B$4/60,$B:$B),2)):AM121),IF(Data!$B$2="",0,"-"))</f>
        <v>-16.807338993217467</v>
      </c>
      <c r="AJ121" s="50">
        <f>IFERROR(AVERAGE(INDEX(AN:AN,IFERROR(MATCH($B121-Annex!$B$4/60,$B:$B),2)):AN121),IF(Data!$B$2="",0,"-"))</f>
        <v>3.2203562039199589</v>
      </c>
      <c r="AK121" s="50">
        <f>IFERROR(AVERAGE(INDEX(AO:AO,IFERROR(MATCH($B121-Annex!$B$4/60,$B:$B),2)):AO121),IF(Data!$B$2="",0,"-"))</f>
        <v>64.457786359834373</v>
      </c>
      <c r="AL121" s="50">
        <f>IFERROR((5.670373*10^-8*(AP121+273.15)^4+((Annex!$B$5+Annex!$B$6)*(AP121-L121)+Annex!$B$7*(AP121-INDEX(AP:AP,IFERROR(MATCH($B121-Annex!$B$9/60,$B:$B),2)))/(60*($B121-INDEX($B:$B,IFERROR(MATCH($B121-Annex!$B$9/60,$B:$B),2)))))/Annex!$B$8)/1000,IF(Data!$B$2="",0,"-"))</f>
        <v>11.656271812369146</v>
      </c>
      <c r="AM121" s="50">
        <f>IFERROR((5.670373*10^-8*(AQ121+273.15)^4+((Annex!$B$5+Annex!$B$6)*(AQ121-O121)+Annex!$B$7*(AQ121-INDEX(AQ:AQ,IFERROR(MATCH($B121-Annex!$B$9/60,$B:$B),2)))/(60*($B121-INDEX($B:$B,IFERROR(MATCH($B121-Annex!$B$9/60,$B:$B),2)))))/Annex!$B$8)/1000,IF(Data!$B$2="",0,"-"))</f>
        <v>39.454784484117162</v>
      </c>
      <c r="AN121" s="50">
        <f>IFERROR((5.670373*10^-8*(AR121+273.15)^4+((Annex!$B$5+Annex!$B$6)*(AR121-R121)+Annex!$B$7*(AR121-INDEX(AR:AR,IFERROR(MATCH($B121-Annex!$B$9/60,$B:$B),2)))/(60*($B121-INDEX($B:$B,IFERROR(MATCH($B121-Annex!$B$9/60,$B:$B),2)))))/Annex!$B$8)/1000,IF(Data!$B$2="",0,"-"))</f>
        <v>3.6235908186127994</v>
      </c>
      <c r="AO121" s="50">
        <f>IFERROR((5.670373*10^-8*(AS121+273.15)^4+((Annex!$B$5+Annex!$B$6)*(AS121-U121)+Annex!$B$7*(AS121-INDEX(AS:AS,IFERROR(MATCH($B121-Annex!$B$9/60,$B:$B),2)))/(60*($B121-INDEX($B:$B,IFERROR(MATCH($B121-Annex!$B$9/60,$B:$B),2)))))/Annex!$B$8)/1000,IF(Data!$B$2="",0,"-"))</f>
        <v>-49.250507306240529</v>
      </c>
      <c r="AP121" s="20">
        <v>274.57100000000003</v>
      </c>
      <c r="AQ121" s="20">
        <v>172.803</v>
      </c>
      <c r="AR121" s="20">
        <v>117.373</v>
      </c>
      <c r="AS121" s="20">
        <v>377.983</v>
      </c>
      <c r="AT121" s="20">
        <v>21.292000000000002</v>
      </c>
      <c r="AU121" s="20">
        <v>21.86</v>
      </c>
      <c r="AV121" s="20">
        <v>21.86</v>
      </c>
      <c r="AW121" s="50">
        <f>IFERROR(AVERAGE(INDEX(BC:BC,IFERROR(MATCH($B121-Annex!$B$4/60,$B:$B),2)):BC121),IF(Data!$B$2="",0,"-"))</f>
        <v>33.904847698286567</v>
      </c>
      <c r="AX121" s="50">
        <f>IFERROR(AVERAGE(INDEX(BD:BD,IFERROR(MATCH($B121-Annex!$B$4/60,$B:$B),2)):BD121),IF(Data!$B$2="",0,"-"))</f>
        <v>54.838330792995848</v>
      </c>
      <c r="AY121" s="50">
        <f>IFERROR(AVERAGE(INDEX(BE:BE,IFERROR(MATCH($B121-Annex!$B$4/60,$B:$B),2)):BE121),IF(Data!$B$2="",0,"-"))</f>
        <v>10.825570184915149</v>
      </c>
      <c r="AZ121" s="50">
        <f>IFERROR(AVERAGE(INDEX(BF:BF,IFERROR(MATCH($B121-Annex!$B$4/60,$B:$B),2)):BF121),IF(Data!$B$2="",0,"-"))</f>
        <v>1.5271863629171247</v>
      </c>
      <c r="BA121" s="50">
        <f>IFERROR(AVERAGE(INDEX(BG:BG,IFERROR(MATCH($B121-Annex!$B$4/60,$B:$B),2)):BG121),IF(Data!$B$2="",0,"-"))</f>
        <v>5.2728423026252722</v>
      </c>
      <c r="BB121" s="50">
        <f>IFERROR(AVERAGE(INDEX(BH:BH,IFERROR(MATCH($B121-Annex!$B$4/60,$B:$B),2)):BH121),IF(Data!$B$2="",0,"-"))</f>
        <v>4.9733093150500043</v>
      </c>
      <c r="BC121" s="50">
        <f>IFERROR((5.670373*10^-8*(BI121+273.15)^4+((Annex!$B$5+Annex!$B$6)*(BI121-L121)+Annex!$B$7*(BI121-INDEX(BI:BI,IFERROR(MATCH($B121-Annex!$B$9/60,$B:$B),2)))/(60*($B121-INDEX($B:$B,IFERROR(MATCH($B121-Annex!$B$9/60,$B:$B),2)))))/Annex!$B$8)/1000,IF(Data!$B$2="",0,"-"))</f>
        <v>39.167661480113047</v>
      </c>
      <c r="BD121" s="50">
        <f>IFERROR((5.670373*10^-8*(BJ121+273.15)^4+((Annex!$B$5+Annex!$B$6)*(BJ121-O121)+Annex!$B$7*(BJ121-INDEX(BJ:BJ,IFERROR(MATCH($B121-Annex!$B$9/60,$B:$B),2)))/(60*($B121-INDEX($B:$B,IFERROR(MATCH($B121-Annex!$B$9/60,$B:$B),2)))))/Annex!$B$8)/1000,IF(Data!$B$2="",0,"-"))</f>
        <v>-93.2170367053549</v>
      </c>
      <c r="BE121" s="50">
        <f>IFERROR((5.670373*10^-8*(BK121+273.15)^4+((Annex!$B$5+Annex!$B$6)*(BK121-R121)+Annex!$B$7*(BK121-INDEX(BK:BK,IFERROR(MATCH($B121-Annex!$B$9/60,$B:$B),2)))/(60*($B121-INDEX($B:$B,IFERROR(MATCH($B121-Annex!$B$9/60,$B:$B),2)))))/Annex!$B$8)/1000,IF(Data!$B$2="",0,"-"))</f>
        <v>12.259441267189784</v>
      </c>
      <c r="BF121" s="50">
        <f>IFERROR((5.670373*10^-8*(BL121+273.15)^4+((Annex!$B$5+Annex!$B$6)*(BL121-U121)+Annex!$B$7*(BL121-INDEX(BL:BL,IFERROR(MATCH($B121-Annex!$B$9/60,$B:$B),2)))/(60*($B121-INDEX($B:$B,IFERROR(MATCH($B121-Annex!$B$9/60,$B:$B),2)))))/Annex!$B$8)/1000,IF(Data!$B$2="",0,"-"))</f>
        <v>116.44672252267731</v>
      </c>
      <c r="BG121" s="50">
        <f>IFERROR((5.670373*10^-8*(BM121+273.15)^4+((Annex!$B$5+Annex!$B$6)*(BM121-X121)+Annex!$B$7*(BM121-INDEX(BM:BM,IFERROR(MATCH($B121-Annex!$B$9/60,$B:$B),2)))/(60*($B121-INDEX($B:$B,IFERROR(MATCH($B121-Annex!$B$9/60,$B:$B),2)))))/Annex!$B$8)/1000,IF(Data!$B$2="",0,"-"))</f>
        <v>6.0506080104942068</v>
      </c>
      <c r="BH121" s="50">
        <f>IFERROR((5.670373*10^-8*(BN121+273.15)^4+((Annex!$B$5+Annex!$B$6)*(BN121-AA121)+Annex!$B$7*(BN121-INDEX(BN:BN,IFERROR(MATCH($B121-Annex!$B$9/60,$B:$B),2)))/(60*($B121-INDEX($B:$B,IFERROR(MATCH($B121-Annex!$B$9/60,$B:$B),2)))))/Annex!$B$8)/1000,IF(Data!$B$2="",0,"-"))</f>
        <v>5.3511369361000458</v>
      </c>
      <c r="BI121" s="20">
        <v>531.61</v>
      </c>
      <c r="BJ121" s="20">
        <v>262.11599999999999</v>
      </c>
      <c r="BK121" s="20">
        <v>233.27799999999999</v>
      </c>
      <c r="BL121" s="20">
        <v>106.712</v>
      </c>
      <c r="BM121" s="20">
        <v>120.27200000000001</v>
      </c>
      <c r="BN121" s="20">
        <v>121.105</v>
      </c>
    </row>
    <row r="122" spans="1:66" x14ac:dyDescent="0.3">
      <c r="A122" s="5">
        <v>121</v>
      </c>
      <c r="B122" s="19">
        <v>10.154166669817641</v>
      </c>
      <c r="C122" s="20">
        <v>161.76429099999999</v>
      </c>
      <c r="D122" s="20">
        <v>162.13615200000001</v>
      </c>
      <c r="E122" s="20">
        <v>211.262024</v>
      </c>
      <c r="F122" s="49">
        <f>IFERROR(SUM(C122:E122),IF(Data!$B$2="",0,"-"))</f>
        <v>535.16246699999999</v>
      </c>
      <c r="G122" s="50">
        <f>IFERROR(F122-Annex!$B$10,IF(Data!$B$2="",0,"-"))</f>
        <v>108.55446699999999</v>
      </c>
      <c r="H122" s="50">
        <f>IFERROR(AVERAGE(INDEX(G:G,IFERROR(MATCH($B122-Annex!$B$12/60,$B:$B),2)):G122),IF(Data!$B$2="",0,"-"))</f>
        <v>109.7502123</v>
      </c>
      <c r="I122" s="50">
        <f>IFERROR(-14000*(G122-INDEX(G:G,IFERROR(MATCH($B122-Annex!$B$11/60,$B:$B),2)))/(60*($B122-INDEX($B:$B,IFERROR(MATCH($B122-Annex!$B$11/60,$B:$B),2)))),IF(Data!$B$2="",0,"-"))</f>
        <v>633.93362016399396</v>
      </c>
      <c r="J122" s="50">
        <f>IFERROR(-14000*(H122-INDEX(H:H,IFERROR(MATCH($B122-Annex!$B$13/60,$B:$B),2)))/(60*($B122-INDEX($B:$B,IFERROR(MATCH($B122-Annex!$B$13/60,$B:$B),2)))),IF(Data!$B$2="",0,"-"))</f>
        <v>526.54771430081655</v>
      </c>
      <c r="K122" s="20">
        <v>8.4459666700000007</v>
      </c>
      <c r="L122" s="20">
        <v>413.26400000000001</v>
      </c>
      <c r="M122" s="20">
        <v>9.8999999999999993E+37</v>
      </c>
      <c r="N122" s="20">
        <v>793.62400000000002</v>
      </c>
      <c r="O122" s="20">
        <v>443.50599999999997</v>
      </c>
      <c r="P122" s="20">
        <v>368.262</v>
      </c>
      <c r="Q122" s="20">
        <v>795.28800000000001</v>
      </c>
      <c r="R122" s="20">
        <v>169.10900000000001</v>
      </c>
      <c r="S122" s="20">
        <v>665.94100000000003</v>
      </c>
      <c r="T122" s="20">
        <v>674.53200000000004</v>
      </c>
      <c r="U122" s="20">
        <v>307.13400000000001</v>
      </c>
      <c r="V122" s="20">
        <v>9.8999999999999993E+37</v>
      </c>
      <c r="W122" s="20">
        <v>597.23800000000006</v>
      </c>
      <c r="X122" s="20">
        <v>74.701999999999998</v>
      </c>
      <c r="Y122" s="20">
        <v>499.50799999999998</v>
      </c>
      <c r="Z122" s="20">
        <v>445.44600000000003</v>
      </c>
      <c r="AA122" s="20">
        <v>96.897000000000006</v>
      </c>
      <c r="AB122" s="20">
        <v>123.84699999999999</v>
      </c>
      <c r="AC122" s="20">
        <v>252.83199999999999</v>
      </c>
      <c r="AD122" s="20">
        <v>-13.321999999999999</v>
      </c>
      <c r="AE122" s="20">
        <v>207.11099999999999</v>
      </c>
      <c r="AF122" s="20">
        <v>650.98</v>
      </c>
      <c r="AG122" s="20">
        <v>74.531000000000006</v>
      </c>
      <c r="AH122" s="50">
        <f>IFERROR(AVERAGE(INDEX(AL:AL,IFERROR(MATCH($B122-Annex!$B$4/60,$B:$B),2)):AL122),IF(Data!$B$2="",0,"-"))</f>
        <v>10.367753360339377</v>
      </c>
      <c r="AI122" s="50">
        <f>IFERROR(AVERAGE(INDEX(AM:AM,IFERROR(MATCH($B122-Annex!$B$4/60,$B:$B),2)):AM122),IF(Data!$B$2="",0,"-"))</f>
        <v>4.8978457568083469</v>
      </c>
      <c r="AJ122" s="50">
        <f>IFERROR(AVERAGE(INDEX(AN:AN,IFERROR(MATCH($B122-Annex!$B$4/60,$B:$B),2)):AN122),IF(Data!$B$2="",0,"-"))</f>
        <v>3.3520762439258016</v>
      </c>
      <c r="AK122" s="50">
        <f>IFERROR(AVERAGE(INDEX(AO:AO,IFERROR(MATCH($B122-Annex!$B$4/60,$B:$B),2)):AO122),IF(Data!$B$2="",0,"-"))</f>
        <v>37.109059468184974</v>
      </c>
      <c r="AL122" s="50">
        <f>IFERROR((5.670373*10^-8*(AP122+273.15)^4+((Annex!$B$5+Annex!$B$6)*(AP122-L122)+Annex!$B$7*(AP122-INDEX(AP:AP,IFERROR(MATCH($B122-Annex!$B$9/60,$B:$B),2)))/(60*($B122-INDEX($B:$B,IFERROR(MATCH($B122-Annex!$B$9/60,$B:$B),2)))))/Annex!$B$8)/1000,IF(Data!$B$2="",0,"-"))</f>
        <v>12.386261392161803</v>
      </c>
      <c r="AM122" s="50">
        <f>IFERROR((5.670373*10^-8*(AQ122+273.15)^4+((Annex!$B$5+Annex!$B$6)*(AQ122-O122)+Annex!$B$7*(AQ122-INDEX(AQ:AQ,IFERROR(MATCH($B122-Annex!$B$9/60,$B:$B),2)))/(60*($B122-INDEX($B:$B,IFERROR(MATCH($B122-Annex!$B$9/60,$B:$B),2)))))/Annex!$B$8)/1000,IF(Data!$B$2="",0,"-"))</f>
        <v>115.25596521443353</v>
      </c>
      <c r="AN122" s="50">
        <f>IFERROR((5.670373*10^-8*(AR122+273.15)^4+((Annex!$B$5+Annex!$B$6)*(AR122-R122)+Annex!$B$7*(AR122-INDEX(AR:AR,IFERROR(MATCH($B122-Annex!$B$9/60,$B:$B),2)))/(60*($B122-INDEX($B:$B,IFERROR(MATCH($B122-Annex!$B$9/60,$B:$B),2)))))/Annex!$B$8)/1000,IF(Data!$B$2="",0,"-"))</f>
        <v>3.7652534582285337</v>
      </c>
      <c r="AO122" s="50">
        <f>IFERROR((5.670373*10^-8*(AS122+273.15)^4+((Annex!$B$5+Annex!$B$6)*(AS122-U122)+Annex!$B$7*(AS122-INDEX(AS:AS,IFERROR(MATCH($B122-Annex!$B$9/60,$B:$B),2)))/(60*($B122-INDEX($B:$B,IFERROR(MATCH($B122-Annex!$B$9/60,$B:$B),2)))))/Annex!$B$8)/1000,IF(Data!$B$2="",0,"-"))</f>
        <v>-81.44504948093693</v>
      </c>
      <c r="AP122" s="20">
        <v>284.15600000000001</v>
      </c>
      <c r="AQ122" s="20">
        <v>178.63300000000001</v>
      </c>
      <c r="AR122" s="20">
        <v>120.86199999999999</v>
      </c>
      <c r="AS122" s="20">
        <v>285.08600000000001</v>
      </c>
      <c r="AT122" s="20">
        <v>21.239000000000001</v>
      </c>
      <c r="AU122" s="20">
        <v>21.931000000000001</v>
      </c>
      <c r="AV122" s="20">
        <v>21.806999999999999</v>
      </c>
      <c r="AW122" s="50">
        <f>IFERROR(AVERAGE(INDEX(BC:BC,IFERROR(MATCH($B122-Annex!$B$4/60,$B:$B),2)):BC122),IF(Data!$B$2="",0,"-"))</f>
        <v>35.511986552034166</v>
      </c>
      <c r="AX122" s="50">
        <f>IFERROR(AVERAGE(INDEX(BD:BD,IFERROR(MATCH($B122-Annex!$B$4/60,$B:$B),2)):BD122),IF(Data!$B$2="",0,"-"))</f>
        <v>59.367853972889883</v>
      </c>
      <c r="AY122" s="50">
        <f>IFERROR(AVERAGE(INDEX(BE:BE,IFERROR(MATCH($B122-Annex!$B$4/60,$B:$B),2)):BE122),IF(Data!$B$2="",0,"-"))</f>
        <v>11.251211279424012</v>
      </c>
      <c r="AZ122" s="50">
        <f>IFERROR(AVERAGE(INDEX(BF:BF,IFERROR(MATCH($B122-Annex!$B$4/60,$B:$B),2)):BF122),IF(Data!$B$2="",0,"-"))</f>
        <v>5.997456997143952</v>
      </c>
      <c r="BA122" s="50">
        <f>IFERROR(AVERAGE(INDEX(BG:BG,IFERROR(MATCH($B122-Annex!$B$4/60,$B:$B),2)):BG122),IF(Data!$B$2="",0,"-"))</f>
        <v>5.4788840591080952</v>
      </c>
      <c r="BB122" s="50">
        <f>IFERROR(AVERAGE(INDEX(BH:BH,IFERROR(MATCH($B122-Annex!$B$4/60,$B:$B),2)):BH122),IF(Data!$B$2="",0,"-"))</f>
        <v>5.1174579581030608</v>
      </c>
      <c r="BC122" s="50">
        <f>IFERROR((5.670373*10^-8*(BI122+273.15)^4+((Annex!$B$5+Annex!$B$6)*(BI122-L122)+Annex!$B$7*(BI122-INDEX(BI:BI,IFERROR(MATCH($B122-Annex!$B$9/60,$B:$B),2)))/(60*($B122-INDEX($B:$B,IFERROR(MATCH($B122-Annex!$B$9/60,$B:$B),2)))))/Annex!$B$8)/1000,IF(Data!$B$2="",0,"-"))</f>
        <v>40.655192903052786</v>
      </c>
      <c r="BD122" s="50">
        <f>IFERROR((5.670373*10^-8*(BJ122+273.15)^4+((Annex!$B$5+Annex!$B$6)*(BJ122-O122)+Annex!$B$7*(BJ122-INDEX(BJ:BJ,IFERROR(MATCH($B122-Annex!$B$9/60,$B:$B),2)))/(60*($B122-INDEX($B:$B,IFERROR(MATCH($B122-Annex!$B$9/60,$B:$B),2)))))/Annex!$B$8)/1000,IF(Data!$B$2="",0,"-"))</f>
        <v>-22.010447773684895</v>
      </c>
      <c r="BE122" s="50">
        <f>IFERROR((5.670373*10^-8*(BK122+273.15)^4+((Annex!$B$5+Annex!$B$6)*(BK122-R122)+Annex!$B$7*(BK122-INDEX(BK:BK,IFERROR(MATCH($B122-Annex!$B$9/60,$B:$B),2)))/(60*($B122-INDEX($B:$B,IFERROR(MATCH($B122-Annex!$B$9/60,$B:$B),2)))))/Annex!$B$8)/1000,IF(Data!$B$2="",0,"-"))</f>
        <v>12.558114118335077</v>
      </c>
      <c r="BF122" s="50">
        <f>IFERROR((5.670373*10^-8*(BL122+273.15)^4+((Annex!$B$5+Annex!$B$6)*(BL122-U122)+Annex!$B$7*(BL122-INDEX(BL:BL,IFERROR(MATCH($B122-Annex!$B$9/60,$B:$B),2)))/(60*($B122-INDEX($B:$B,IFERROR(MATCH($B122-Annex!$B$9/60,$B:$B),2)))))/Annex!$B$8)/1000,IF(Data!$B$2="",0,"-"))</f>
        <v>98.10749040804086</v>
      </c>
      <c r="BG122" s="50">
        <f>IFERROR((5.670373*10^-8*(BM122+273.15)^4+((Annex!$B$5+Annex!$B$6)*(BM122-X122)+Annex!$B$7*(BM122-INDEX(BM:BM,IFERROR(MATCH($B122-Annex!$B$9/60,$B:$B),2)))/(60*($B122-INDEX($B:$B,IFERROR(MATCH($B122-Annex!$B$9/60,$B:$B),2)))))/Annex!$B$8)/1000,IF(Data!$B$2="",0,"-"))</f>
        <v>6.2934689781987059</v>
      </c>
      <c r="BH122" s="50">
        <f>IFERROR((5.670373*10^-8*(BN122+273.15)^4+((Annex!$B$5+Annex!$B$6)*(BN122-AA122)+Annex!$B$7*(BN122-INDEX(BN:BN,IFERROR(MATCH($B122-Annex!$B$9/60,$B:$B),2)))/(60*($B122-INDEX($B:$B,IFERROR(MATCH($B122-Annex!$B$9/60,$B:$B),2)))))/Annex!$B$8)/1000,IF(Data!$B$2="",0,"-"))</f>
        <v>5.5652751184513312</v>
      </c>
      <c r="BI122" s="20">
        <v>543.45500000000004</v>
      </c>
      <c r="BJ122" s="20">
        <v>359.98099999999999</v>
      </c>
      <c r="BK122" s="20">
        <v>240.19300000000001</v>
      </c>
      <c r="BL122" s="20">
        <v>246.148</v>
      </c>
      <c r="BM122" s="20">
        <v>123.98699999999999</v>
      </c>
      <c r="BN122" s="20">
        <v>124.599</v>
      </c>
    </row>
    <row r="123" spans="1:66" x14ac:dyDescent="0.3">
      <c r="A123" s="5">
        <v>122</v>
      </c>
      <c r="B123" s="19">
        <v>10.241166665218771</v>
      </c>
      <c r="C123" s="20">
        <v>161.67641800000001</v>
      </c>
      <c r="D123" s="20">
        <v>162.00992600000001</v>
      </c>
      <c r="E123" s="20">
        <v>211.161799</v>
      </c>
      <c r="F123" s="49">
        <f>IFERROR(SUM(C123:E123),IF(Data!$B$2="",0,"-"))</f>
        <v>534.84814300000005</v>
      </c>
      <c r="G123" s="50">
        <f>IFERROR(F123-Annex!$B$10,IF(Data!$B$2="",0,"-"))</f>
        <v>108.24014300000005</v>
      </c>
      <c r="H123" s="50">
        <f>IFERROR(AVERAGE(INDEX(G:G,IFERROR(MATCH($B123-Annex!$B$12/60,$B:$B),2)):G123),IF(Data!$B$2="",0,"-"))</f>
        <v>109.50127230000001</v>
      </c>
      <c r="I123" s="50">
        <f>IFERROR(-14000*(G123-INDEX(G:G,IFERROR(MATCH($B123-Annex!$B$11/60,$B:$B),2)))/(60*($B123-INDEX($B:$B,IFERROR(MATCH($B123-Annex!$B$11/60,$B:$B),2)))),IF(Data!$B$2="",0,"-"))</f>
        <v>641.98445590482902</v>
      </c>
      <c r="J123" s="50">
        <f>IFERROR(-14000*(H123-INDEX(H:H,IFERROR(MATCH($B123-Annex!$B$13/60,$B:$B),2)))/(60*($B123-INDEX($B:$B,IFERROR(MATCH($B123-Annex!$B$13/60,$B:$B),2)))),IF(Data!$B$2="",0,"-"))</f>
        <v>548.592023517852</v>
      </c>
      <c r="K123" s="20">
        <v>8.8577014799999993</v>
      </c>
      <c r="L123" s="20">
        <v>427.12599999999998</v>
      </c>
      <c r="M123" s="20">
        <v>9.8999999999999993E+37</v>
      </c>
      <c r="N123" s="20">
        <v>802.96600000000001</v>
      </c>
      <c r="O123" s="20">
        <v>642.57399999999996</v>
      </c>
      <c r="P123" s="20">
        <v>137.36699999999999</v>
      </c>
      <c r="Q123" s="20">
        <v>804.13</v>
      </c>
      <c r="R123" s="20">
        <v>173.78</v>
      </c>
      <c r="S123" s="20">
        <v>461.46699999999998</v>
      </c>
      <c r="T123" s="20">
        <v>688.41700000000003</v>
      </c>
      <c r="U123" s="20">
        <v>127.974</v>
      </c>
      <c r="V123" s="20">
        <v>33.743000000000002</v>
      </c>
      <c r="W123" s="20">
        <v>617.02800000000002</v>
      </c>
      <c r="X123" s="20">
        <v>76.837999999999994</v>
      </c>
      <c r="Y123" s="20">
        <v>-62.040999999999997</v>
      </c>
      <c r="Z123" s="20">
        <v>472.75099999999998</v>
      </c>
      <c r="AA123" s="20">
        <v>99.697000000000003</v>
      </c>
      <c r="AB123" s="20">
        <v>651.70299999999997</v>
      </c>
      <c r="AC123" s="20">
        <v>288.37599999999998</v>
      </c>
      <c r="AD123" s="20">
        <v>-91.347999999999999</v>
      </c>
      <c r="AE123" s="20">
        <v>9.8999999999999993E+37</v>
      </c>
      <c r="AF123" s="20">
        <v>436.84300000000002</v>
      </c>
      <c r="AG123" s="20">
        <v>479.30200000000002</v>
      </c>
      <c r="AH123" s="50">
        <f>IFERROR(AVERAGE(INDEX(AL:AL,IFERROR(MATCH($B123-Annex!$B$4/60,$B:$B),2)):AL123),IF(Data!$B$2="",0,"-"))</f>
        <v>11.003676925418961</v>
      </c>
      <c r="AI123" s="50">
        <f>IFERROR(AVERAGE(INDEX(AM:AM,IFERROR(MATCH($B123-Annex!$B$4/60,$B:$B),2)):AM123),IF(Data!$B$2="",0,"-"))</f>
        <v>-6.39029594175281</v>
      </c>
      <c r="AJ123" s="50">
        <f>IFERROR(AVERAGE(INDEX(AN:AN,IFERROR(MATCH($B123-Annex!$B$4/60,$B:$B),2)):AN123),IF(Data!$B$2="",0,"-"))</f>
        <v>3.5225503416109185</v>
      </c>
      <c r="AK123" s="50">
        <f>IFERROR(AVERAGE(INDEX(AO:AO,IFERROR(MATCH($B123-Annex!$B$4/60,$B:$B),2)):AO123),IF(Data!$B$2="",0,"-"))</f>
        <v>18.366158299010262</v>
      </c>
      <c r="AL123" s="50">
        <f>IFERROR((5.670373*10^-8*(AP123+273.15)^4+((Annex!$B$5+Annex!$B$6)*(AP123-L123)+Annex!$B$7*(AP123-INDEX(AP:AP,IFERROR(MATCH($B123-Annex!$B$9/60,$B:$B),2)))/(60*($B123-INDEX($B:$B,IFERROR(MATCH($B123-Annex!$B$9/60,$B:$B),2)))))/Annex!$B$8)/1000,IF(Data!$B$2="",0,"-"))</f>
        <v>13.307731949528204</v>
      </c>
      <c r="AM123" s="50">
        <f>IFERROR((5.670373*10^-8*(AQ123+273.15)^4+((Annex!$B$5+Annex!$B$6)*(AQ123-O123)+Annex!$B$7*(AQ123-INDEX(AQ:AQ,IFERROR(MATCH($B123-Annex!$B$9/60,$B:$B),2)))/(60*($B123-INDEX($B:$B,IFERROR(MATCH($B123-Annex!$B$9/60,$B:$B),2)))))/Annex!$B$8)/1000,IF(Data!$B$2="",0,"-"))</f>
        <v>-28.698515743516388</v>
      </c>
      <c r="AN123" s="50">
        <f>IFERROR((5.670373*10^-8*(AR123+273.15)^4+((Annex!$B$5+Annex!$B$6)*(AR123-R123)+Annex!$B$7*(AR123-INDEX(AR:AR,IFERROR(MATCH($B123-Annex!$B$9/60,$B:$B),2)))/(60*($B123-INDEX($B:$B,IFERROR(MATCH($B123-Annex!$B$9/60,$B:$B),2)))))/Annex!$B$8)/1000,IF(Data!$B$2="",0,"-"))</f>
        <v>4.1346617987226892</v>
      </c>
      <c r="AO123" s="50">
        <f>IFERROR((5.670373*10^-8*(AS123+273.15)^4+((Annex!$B$5+Annex!$B$6)*(AS123-U123)+Annex!$B$7*(AS123-INDEX(AS:AS,IFERROR(MATCH($B123-Annex!$B$9/60,$B:$B),2)))/(60*($B123-INDEX($B:$B,IFERROR(MATCH($B123-Annex!$B$9/60,$B:$B),2)))))/Annex!$B$8)/1000,IF(Data!$B$2="",0,"-"))</f>
        <v>-23.239679888646272</v>
      </c>
      <c r="AP123" s="20">
        <v>294.85899999999998</v>
      </c>
      <c r="AQ123" s="20">
        <v>135.89500000000001</v>
      </c>
      <c r="AR123" s="20">
        <v>124.82599999999999</v>
      </c>
      <c r="AS123" s="20">
        <v>311.54300000000001</v>
      </c>
      <c r="AT123" s="20">
        <v>21.434000000000001</v>
      </c>
      <c r="AU123" s="20">
        <v>22.001999999999999</v>
      </c>
      <c r="AV123" s="20">
        <v>21.931000000000001</v>
      </c>
      <c r="AW123" s="50">
        <f>IFERROR(AVERAGE(INDEX(BC:BC,IFERROR(MATCH($B123-Annex!$B$4/60,$B:$B),2)):BC123),IF(Data!$B$2="",0,"-"))</f>
        <v>37.239948657409975</v>
      </c>
      <c r="AX123" s="50">
        <f>IFERROR(AVERAGE(INDEX(BD:BD,IFERROR(MATCH($B123-Annex!$B$4/60,$B:$B),2)):BD123),IF(Data!$B$2="",0,"-"))</f>
        <v>62.481856099124187</v>
      </c>
      <c r="AY123" s="50">
        <f>IFERROR(AVERAGE(INDEX(BE:BE,IFERROR(MATCH($B123-Annex!$B$4/60,$B:$B),2)):BE123),IF(Data!$B$2="",0,"-"))</f>
        <v>11.719433469765487</v>
      </c>
      <c r="AZ123" s="50">
        <f>IFERROR(AVERAGE(INDEX(BF:BF,IFERROR(MATCH($B123-Annex!$B$4/60,$B:$B),2)):BF123),IF(Data!$B$2="",0,"-"))</f>
        <v>25.977122690216277</v>
      </c>
      <c r="BA123" s="50">
        <f>IFERROR(AVERAGE(INDEX(BG:BG,IFERROR(MATCH($B123-Annex!$B$4/60,$B:$B),2)):BG123),IF(Data!$B$2="",0,"-"))</f>
        <v>5.7277763046122105</v>
      </c>
      <c r="BB123" s="50">
        <f>IFERROR(AVERAGE(INDEX(BH:BH,IFERROR(MATCH($B123-Annex!$B$4/60,$B:$B),2)):BH123),IF(Data!$B$2="",0,"-"))</f>
        <v>5.284724540480406</v>
      </c>
      <c r="BC123" s="50">
        <f>IFERROR((5.670373*10^-8*(BI123+273.15)^4+((Annex!$B$5+Annex!$B$6)*(BI123-L123)+Annex!$B$7*(BI123-INDEX(BI:BI,IFERROR(MATCH($B123-Annex!$B$9/60,$B:$B),2)))/(60*($B123-INDEX($B:$B,IFERROR(MATCH($B123-Annex!$B$9/60,$B:$B),2)))))/Annex!$B$8)/1000,IF(Data!$B$2="",0,"-"))</f>
        <v>42.476461852580471</v>
      </c>
      <c r="BD123" s="50">
        <f>IFERROR((5.670373*10^-8*(BJ123+273.15)^4+((Annex!$B$5+Annex!$B$6)*(BJ123-O123)+Annex!$B$7*(BJ123-INDEX(BJ:BJ,IFERROR(MATCH($B123-Annex!$B$9/60,$B:$B),2)))/(60*($B123-INDEX($B:$B,IFERROR(MATCH($B123-Annex!$B$9/60,$B:$B),2)))))/Annex!$B$8)/1000,IF(Data!$B$2="",0,"-"))</f>
        <v>92.93638424010885</v>
      </c>
      <c r="BE123" s="50">
        <f>IFERROR((5.670373*10^-8*(BK123+273.15)^4+((Annex!$B$5+Annex!$B$6)*(BK123-R123)+Annex!$B$7*(BK123-INDEX(BK:BK,IFERROR(MATCH($B123-Annex!$B$9/60,$B:$B),2)))/(60*($B123-INDEX($B:$B,IFERROR(MATCH($B123-Annex!$B$9/60,$B:$B),2)))))/Annex!$B$8)/1000,IF(Data!$B$2="",0,"-"))</f>
        <v>13.218843643835003</v>
      </c>
      <c r="BF123" s="50">
        <f>IFERROR((5.670373*10^-8*(BL123+273.15)^4+((Annex!$B$5+Annex!$B$6)*(BL123-U123)+Annex!$B$7*(BL123-INDEX(BL:BL,IFERROR(MATCH($B123-Annex!$B$9/60,$B:$B),2)))/(60*($B123-INDEX($B:$B,IFERROR(MATCH($B123-Annex!$B$9/60,$B:$B),2)))))/Annex!$B$8)/1000,IF(Data!$B$2="",0,"-"))</f>
        <v>90.026146920631248</v>
      </c>
      <c r="BG123" s="50">
        <f>IFERROR((5.670373*10^-8*(BM123+273.15)^4+((Annex!$B$5+Annex!$B$6)*(BM123-X123)+Annex!$B$7*(BM123-INDEX(BM:BM,IFERROR(MATCH($B123-Annex!$B$9/60,$B:$B),2)))/(60*($B123-INDEX($B:$B,IFERROR(MATCH($B123-Annex!$B$9/60,$B:$B),2)))))/Annex!$B$8)/1000,IF(Data!$B$2="",0,"-"))</f>
        <v>6.655690360837867</v>
      </c>
      <c r="BH123" s="50">
        <f>IFERROR((5.670373*10^-8*(BN123+273.15)^4+((Annex!$B$5+Annex!$B$6)*(BN123-AA123)+Annex!$B$7*(BN123-INDEX(BN:BN,IFERROR(MATCH($B123-Annex!$B$9/60,$B:$B),2)))/(60*($B123-INDEX($B:$B,IFERROR(MATCH($B123-Annex!$B$9/60,$B:$B),2)))))/Annex!$B$8)/1000,IF(Data!$B$2="",0,"-"))</f>
        <v>5.9066768638008798</v>
      </c>
      <c r="BI123" s="20">
        <v>556.44600000000003</v>
      </c>
      <c r="BJ123" s="20">
        <v>426.65699999999998</v>
      </c>
      <c r="BK123" s="20">
        <v>247.70500000000001</v>
      </c>
      <c r="BL123" s="20">
        <v>267.09199999999998</v>
      </c>
      <c r="BM123" s="20">
        <v>128.149</v>
      </c>
      <c r="BN123" s="20">
        <v>128.49799999999999</v>
      </c>
    </row>
    <row r="124" spans="1:66" x14ac:dyDescent="0.3">
      <c r="A124" s="5">
        <v>123</v>
      </c>
      <c r="B124" s="19">
        <v>10.325666674179956</v>
      </c>
      <c r="C124" s="20">
        <v>161.66827599999999</v>
      </c>
      <c r="D124" s="20">
        <v>161.99933300000001</v>
      </c>
      <c r="E124" s="20">
        <v>211.07053199999999</v>
      </c>
      <c r="F124" s="49">
        <f>IFERROR(SUM(C124:E124),IF(Data!$B$2="",0,"-"))</f>
        <v>534.73814099999993</v>
      </c>
      <c r="G124" s="50">
        <f>IFERROR(F124-Annex!$B$10,IF(Data!$B$2="",0,"-"))</f>
        <v>108.13014099999992</v>
      </c>
      <c r="H124" s="50">
        <f>IFERROR(AVERAGE(INDEX(G:G,IFERROR(MATCH($B124-Annex!$B$12/60,$B:$B),2)):G124),IF(Data!$B$2="",0,"-"))</f>
        <v>109.26364669999998</v>
      </c>
      <c r="I124" s="50">
        <f>IFERROR(-14000*(G124-INDEX(G:G,IFERROR(MATCH($B124-Annex!$B$11/60,$B:$B),2)))/(60*($B124-INDEX($B:$B,IFERROR(MATCH($B124-Annex!$B$11/60,$B:$B),2)))),IF(Data!$B$2="",0,"-"))</f>
        <v>625.04558765759919</v>
      </c>
      <c r="J124" s="50">
        <f>IFERROR(-14000*(H124-INDEX(H:H,IFERROR(MATCH($B124-Annex!$B$13/60,$B:$B),2)))/(60*($B124-INDEX($B:$B,IFERROR(MATCH($B124-Annex!$B$13/60,$B:$B),2)))),IF(Data!$B$2="",0,"-"))</f>
        <v>574.18351268523531</v>
      </c>
      <c r="K124" s="20">
        <v>9.2287265999999999</v>
      </c>
      <c r="L124" s="20">
        <v>444.64299999999997</v>
      </c>
      <c r="M124" s="20">
        <v>1285.7729999999999</v>
      </c>
      <c r="N124" s="20">
        <v>811.24</v>
      </c>
      <c r="O124" s="20">
        <v>289.23700000000002</v>
      </c>
      <c r="P124" s="20">
        <v>1002.672</v>
      </c>
      <c r="Q124" s="20">
        <v>811.83100000000002</v>
      </c>
      <c r="R124" s="20">
        <v>183.364</v>
      </c>
      <c r="S124" s="20">
        <v>9.8999999999999993E+37</v>
      </c>
      <c r="T124" s="20">
        <v>701.54100000000005</v>
      </c>
      <c r="U124" s="20">
        <v>189.00399999999999</v>
      </c>
      <c r="V124" s="20">
        <v>478.38299999999998</v>
      </c>
      <c r="W124" s="20">
        <v>625.89099999999996</v>
      </c>
      <c r="X124" s="20">
        <v>81.177999999999997</v>
      </c>
      <c r="Y124" s="20">
        <v>58.515999999999998</v>
      </c>
      <c r="Z124" s="20">
        <v>489.97199999999998</v>
      </c>
      <c r="AA124" s="20">
        <v>104.661</v>
      </c>
      <c r="AB124" s="20">
        <v>9.8999999999999993E+37</v>
      </c>
      <c r="AC124" s="20">
        <v>309.95299999999997</v>
      </c>
      <c r="AD124" s="20">
        <v>972.06399999999996</v>
      </c>
      <c r="AE124" s="20">
        <v>9.8999999999999993E+37</v>
      </c>
      <c r="AF124" s="20">
        <v>9.8999999999999993E+37</v>
      </c>
      <c r="AG124" s="20">
        <v>9.8999999999999993E+37</v>
      </c>
      <c r="AH124" s="50">
        <f>IFERROR(AVERAGE(INDEX(AL:AL,IFERROR(MATCH($B124-Annex!$B$4/60,$B:$B),2)):AL124),IF(Data!$B$2="",0,"-"))</f>
        <v>11.772412110550793</v>
      </c>
      <c r="AI124" s="50">
        <f>IFERROR(AVERAGE(INDEX(AM:AM,IFERROR(MATCH($B124-Annex!$B$4/60,$B:$B),2)):AM124),IF(Data!$B$2="",0,"-"))</f>
        <v>-7.4481403959155772</v>
      </c>
      <c r="AJ124" s="50">
        <f>IFERROR(AVERAGE(INDEX(AN:AN,IFERROR(MATCH($B124-Annex!$B$4/60,$B:$B),2)):AN124),IF(Data!$B$2="",0,"-"))</f>
        <v>3.6720609571769676</v>
      </c>
      <c r="AK124" s="50">
        <f>IFERROR(AVERAGE(INDEX(AO:AO,IFERROR(MATCH($B124-Annex!$B$4/60,$B:$B),2)):AO124),IF(Data!$B$2="",0,"-"))</f>
        <v>2.2646477292422325</v>
      </c>
      <c r="AL124" s="50">
        <f>IFERROR((5.670373*10^-8*(AP124+273.15)^4+((Annex!$B$5+Annex!$B$6)*(AP124-L124)+Annex!$B$7*(AP124-INDEX(AP:AP,IFERROR(MATCH($B124-Annex!$B$9/60,$B:$B),2)))/(60*($B124-INDEX($B:$B,IFERROR(MATCH($B124-Annex!$B$9/60,$B:$B),2)))))/Annex!$B$8)/1000,IF(Data!$B$2="",0,"-"))</f>
        <v>14.614729215757727</v>
      </c>
      <c r="AM124" s="50">
        <f>IFERROR((5.670373*10^-8*(AQ124+273.15)^4+((Annex!$B$5+Annex!$B$6)*(AQ124-O124)+Annex!$B$7*(AQ124-INDEX(AQ:AQ,IFERROR(MATCH($B124-Annex!$B$9/60,$B:$B),2)))/(60*($B124-INDEX($B:$B,IFERROR(MATCH($B124-Annex!$B$9/60,$B:$B),2)))))/Annex!$B$8)/1000,IF(Data!$B$2="",0,"-"))</f>
        <v>12.097492420677639</v>
      </c>
      <c r="AN124" s="50">
        <f>IFERROR((5.670373*10^-8*(AR124+273.15)^4+((Annex!$B$5+Annex!$B$6)*(AR124-R124)+Annex!$B$7*(AR124-INDEX(AR:AR,IFERROR(MATCH($B124-Annex!$B$9/60,$B:$B),2)))/(60*($B124-INDEX($B:$B,IFERROR(MATCH($B124-Annex!$B$9/60,$B:$B),2)))))/Annex!$B$8)/1000,IF(Data!$B$2="",0,"-"))</f>
        <v>4.2520761295894483</v>
      </c>
      <c r="AO124" s="50">
        <f>IFERROR((5.670373*10^-8*(AS124+273.15)^4+((Annex!$B$5+Annex!$B$6)*(AS124-U124)+Annex!$B$7*(AS124-INDEX(AS:AS,IFERROR(MATCH($B124-Annex!$B$9/60,$B:$B),2)))/(60*($B124-INDEX($B:$B,IFERROR(MATCH($B124-Annex!$B$9/60,$B:$B),2)))))/Annex!$B$8)/1000,IF(Data!$B$2="",0,"-"))</f>
        <v>-36.497469382330848</v>
      </c>
      <c r="AP124" s="20">
        <v>306.36399999999998</v>
      </c>
      <c r="AQ124" s="20">
        <v>200.65</v>
      </c>
      <c r="AR124" s="20">
        <v>128.708</v>
      </c>
      <c r="AS124" s="20">
        <v>206.863</v>
      </c>
      <c r="AT124" s="20">
        <v>21.611000000000001</v>
      </c>
      <c r="AU124" s="20">
        <v>21.966000000000001</v>
      </c>
      <c r="AV124" s="20">
        <v>21.895</v>
      </c>
      <c r="AW124" s="50">
        <f>IFERROR(AVERAGE(INDEX(BC:BC,IFERROR(MATCH($B124-Annex!$B$4/60,$B:$B),2)):BC124),IF(Data!$B$2="",0,"-"))</f>
        <v>38.956492848699966</v>
      </c>
      <c r="AX124" s="50">
        <f>IFERROR(AVERAGE(INDEX(BD:BD,IFERROR(MATCH($B124-Annex!$B$4/60,$B:$B),2)):BD124),IF(Data!$B$2="",0,"-"))</f>
        <v>21.754628798275956</v>
      </c>
      <c r="AY124" s="50">
        <f>IFERROR(AVERAGE(INDEX(BE:BE,IFERROR(MATCH($B124-Annex!$B$4/60,$B:$B),2)):BE124),IF(Data!$B$2="",0,"-"))</f>
        <v>12.175606349714306</v>
      </c>
      <c r="AZ124" s="50">
        <f>IFERROR(AVERAGE(INDEX(BF:BF,IFERROR(MATCH($B124-Annex!$B$4/60,$B:$B),2)):BF124),IF(Data!$B$2="",0,"-"))</f>
        <v>23.680376551980647</v>
      </c>
      <c r="BA124" s="50">
        <f>IFERROR(AVERAGE(INDEX(BG:BG,IFERROR(MATCH($B124-Annex!$B$4/60,$B:$B),2)):BG124),IF(Data!$B$2="",0,"-"))</f>
        <v>6.022738884649212</v>
      </c>
      <c r="BB124" s="50">
        <f>IFERROR(AVERAGE(INDEX(BH:BH,IFERROR(MATCH($B124-Annex!$B$4/60,$B:$B),2)):BH124),IF(Data!$B$2="",0,"-"))</f>
        <v>5.4467332229843848</v>
      </c>
      <c r="BC124" s="50">
        <f>IFERROR((5.670373*10^-8*(BI124+273.15)^4+((Annex!$B$5+Annex!$B$6)*(BI124-L124)+Annex!$B$7*(BI124-INDEX(BI:BI,IFERROR(MATCH($B124-Annex!$B$9/60,$B:$B),2)))/(60*($B124-INDEX($B:$B,IFERROR(MATCH($B124-Annex!$B$9/60,$B:$B),2)))))/Annex!$B$8)/1000,IF(Data!$B$2="",0,"-"))</f>
        <v>44.099968559609643</v>
      </c>
      <c r="BD124" s="50">
        <f>IFERROR((5.670373*10^-8*(BJ124+273.15)^4+((Annex!$B$5+Annex!$B$6)*(BJ124-O124)+Annex!$B$7*(BJ124-INDEX(BJ:BJ,IFERROR(MATCH($B124-Annex!$B$9/60,$B:$B),2)))/(60*($B124-INDEX($B:$B,IFERROR(MATCH($B124-Annex!$B$9/60,$B:$B),2)))))/Annex!$B$8)/1000,IF(Data!$B$2="",0,"-"))</f>
        <v>-151.53033723307249</v>
      </c>
      <c r="BE124" s="50">
        <f>IFERROR((5.670373*10^-8*(BK124+273.15)^4+((Annex!$B$5+Annex!$B$6)*(BK124-R124)+Annex!$B$7*(BK124-INDEX(BK:BK,IFERROR(MATCH($B124-Annex!$B$9/60,$B:$B),2)))/(60*($B124-INDEX($B:$B,IFERROR(MATCH($B124-Annex!$B$9/60,$B:$B),2)))))/Annex!$B$8)/1000,IF(Data!$B$2="",0,"-"))</f>
        <v>13.675830402718965</v>
      </c>
      <c r="BF124" s="50">
        <f>IFERROR((5.670373*10^-8*(BL124+273.15)^4+((Annex!$B$5+Annex!$B$6)*(BL124-U124)+Annex!$B$7*(BL124-INDEX(BL:BL,IFERROR(MATCH($B124-Annex!$B$9/60,$B:$B),2)))/(60*($B124-INDEX($B:$B,IFERROR(MATCH($B124-Annex!$B$9/60,$B:$B),2)))))/Annex!$B$8)/1000,IF(Data!$B$2="",0,"-"))</f>
        <v>-38.653006027145956</v>
      </c>
      <c r="BG124" s="50">
        <f>IFERROR((5.670373*10^-8*(BM124+273.15)^4+((Annex!$B$5+Annex!$B$6)*(BM124-X124)+Annex!$B$7*(BM124-INDEX(BM:BM,IFERROR(MATCH($B124-Annex!$B$9/60,$B:$B),2)))/(60*($B124-INDEX($B:$B,IFERROR(MATCH($B124-Annex!$B$9/60,$B:$B),2)))))/Annex!$B$8)/1000,IF(Data!$B$2="",0,"-"))</f>
        <v>6.9584445529142744</v>
      </c>
      <c r="BH124" s="50">
        <f>IFERROR((5.670373*10^-8*(BN124+273.15)^4+((Annex!$B$5+Annex!$B$6)*(BN124-AA124)+Annex!$B$7*(BN124-INDEX(BN:BN,IFERROR(MATCH($B124-Annex!$B$9/60,$B:$B),2)))/(60*($B124-INDEX($B:$B,IFERROR(MATCH($B124-Annex!$B$9/60,$B:$B),2)))))/Annex!$B$8)/1000,IF(Data!$B$2="",0,"-"))</f>
        <v>6.0411372355109068</v>
      </c>
      <c r="BI124" s="20">
        <v>568.62199999999996</v>
      </c>
      <c r="BJ124" s="20">
        <v>71.043999999999997</v>
      </c>
      <c r="BK124" s="20">
        <v>255.172</v>
      </c>
      <c r="BL124" s="20">
        <v>167.173</v>
      </c>
      <c r="BM124" s="20">
        <v>132.363</v>
      </c>
      <c r="BN124" s="20">
        <v>132.22300000000001</v>
      </c>
    </row>
    <row r="125" spans="1:66" x14ac:dyDescent="0.3">
      <c r="A125" s="5">
        <v>124</v>
      </c>
      <c r="B125" s="19">
        <v>10.409666671184823</v>
      </c>
      <c r="C125" s="20">
        <v>161.56087400000001</v>
      </c>
      <c r="D125" s="20">
        <v>161.886135</v>
      </c>
      <c r="E125" s="20">
        <v>210.92386300000001</v>
      </c>
      <c r="F125" s="49">
        <f>IFERROR(SUM(C125:E125),IF(Data!$B$2="",0,"-"))</f>
        <v>534.37087199999996</v>
      </c>
      <c r="G125" s="50">
        <f>IFERROR(F125-Annex!$B$10,IF(Data!$B$2="",0,"-"))</f>
        <v>107.76287199999996</v>
      </c>
      <c r="H125" s="50">
        <f>IFERROR(AVERAGE(INDEX(G:G,IFERROR(MATCH($B125-Annex!$B$12/60,$B:$B),2)):G125),IF(Data!$B$2="",0,"-"))</f>
        <v>108.99866429999997</v>
      </c>
      <c r="I125" s="50">
        <f>IFERROR(-14000*(G125-INDEX(G:G,IFERROR(MATCH($B125-Annex!$B$11/60,$B:$B),2)))/(60*($B125-INDEX($B:$B,IFERROR(MATCH($B125-Annex!$B$11/60,$B:$B),2)))),IF(Data!$B$2="",0,"-"))</f>
        <v>682.32945336686419</v>
      </c>
      <c r="J125" s="50">
        <f>IFERROR(-14000*(H125-INDEX(H:H,IFERROR(MATCH($B125-Annex!$B$13/60,$B:$B),2)))/(60*($B125-INDEX($B:$B,IFERROR(MATCH($B125-Annex!$B$13/60,$B:$B),2)))),IF(Data!$B$2="",0,"-"))</f>
        <v>612.83815016803771</v>
      </c>
      <c r="K125" s="20">
        <v>9.7229114400000007</v>
      </c>
      <c r="L125" s="20">
        <v>457.82299999999998</v>
      </c>
      <c r="M125" s="20">
        <v>9.8999999999999993E+37</v>
      </c>
      <c r="N125" s="20">
        <v>815.63699999999994</v>
      </c>
      <c r="O125" s="20">
        <v>294.96199999999999</v>
      </c>
      <c r="P125" s="20">
        <v>136.73400000000001</v>
      </c>
      <c r="Q125" s="20">
        <v>814.803</v>
      </c>
      <c r="R125" s="20">
        <v>194.178</v>
      </c>
      <c r="S125" s="20">
        <v>9.8999999999999993E+37</v>
      </c>
      <c r="T125" s="20">
        <v>709.87099999999998</v>
      </c>
      <c r="U125" s="20">
        <v>152.34399999999999</v>
      </c>
      <c r="V125" s="20">
        <v>425.58300000000003</v>
      </c>
      <c r="W125" s="20">
        <v>632.36599999999999</v>
      </c>
      <c r="X125" s="20">
        <v>85.878</v>
      </c>
      <c r="Y125" s="20">
        <v>-53.412999999999997</v>
      </c>
      <c r="Z125" s="20">
        <v>499.90800000000002</v>
      </c>
      <c r="AA125" s="20">
        <v>106.247</v>
      </c>
      <c r="AB125" s="20">
        <v>135.22999999999999</v>
      </c>
      <c r="AC125" s="20">
        <v>351.13299999999998</v>
      </c>
      <c r="AD125" s="20">
        <v>392.36500000000001</v>
      </c>
      <c r="AE125" s="20">
        <v>9.8999999999999993E+37</v>
      </c>
      <c r="AF125" s="20">
        <v>9.8999999999999993E+37</v>
      </c>
      <c r="AG125" s="20">
        <v>160.892</v>
      </c>
      <c r="AH125" s="50">
        <f>IFERROR(AVERAGE(INDEX(AL:AL,IFERROR(MATCH($B125-Annex!$B$4/60,$B:$B),2)):AL125),IF(Data!$B$2="",0,"-"))</f>
        <v>12.661712349554572</v>
      </c>
      <c r="AI125" s="50">
        <f>IFERROR(AVERAGE(INDEX(AM:AM,IFERROR(MATCH($B125-Annex!$B$4/60,$B:$B),2)):AM125),IF(Data!$B$2="",0,"-"))</f>
        <v>-2.7523400074661493</v>
      </c>
      <c r="AJ125" s="50">
        <f>IFERROR(AVERAGE(INDEX(AN:AN,IFERROR(MATCH($B125-Annex!$B$4/60,$B:$B),2)):AN125),IF(Data!$B$2="",0,"-"))</f>
        <v>3.8347016123320707</v>
      </c>
      <c r="AK125" s="50">
        <f>IFERROR(AVERAGE(INDEX(AO:AO,IFERROR(MATCH($B125-Annex!$B$4/60,$B:$B),2)):AO125),IF(Data!$B$2="",0,"-"))</f>
        <v>-21.06506399863634</v>
      </c>
      <c r="AL125" s="50">
        <f>IFERROR((5.670373*10^-8*(AP125+273.15)^4+((Annex!$B$5+Annex!$B$6)*(AP125-L125)+Annex!$B$7*(AP125-INDEX(AP:AP,IFERROR(MATCH($B125-Annex!$B$9/60,$B:$B),2)))/(60*($B125-INDEX($B:$B,IFERROR(MATCH($B125-Annex!$B$9/60,$B:$B),2)))))/Annex!$B$8)/1000,IF(Data!$B$2="",0,"-"))</f>
        <v>15.75669483520948</v>
      </c>
      <c r="AM125" s="50">
        <f>IFERROR((5.670373*10^-8*(AQ125+273.15)^4+((Annex!$B$5+Annex!$B$6)*(AQ125-O125)+Annex!$B$7*(AQ125-INDEX(AQ:AQ,IFERROR(MATCH($B125-Annex!$B$9/60,$B:$B),2)))/(60*($B125-INDEX($B:$B,IFERROR(MATCH($B125-Annex!$B$9/60,$B:$B),2)))))/Annex!$B$8)/1000,IF(Data!$B$2="",0,"-"))</f>
        <v>108.85660205153512</v>
      </c>
      <c r="AN125" s="50">
        <f>IFERROR((5.670373*10^-8*(AR125+273.15)^4+((Annex!$B$5+Annex!$B$6)*(AR125-R125)+Annex!$B$7*(AR125-INDEX(AR:AR,IFERROR(MATCH($B125-Annex!$B$9/60,$B:$B),2)))/(60*($B125-INDEX($B:$B,IFERROR(MATCH($B125-Annex!$B$9/60,$B:$B),2)))))/Annex!$B$8)/1000,IF(Data!$B$2="",0,"-"))</f>
        <v>4.358210556706803</v>
      </c>
      <c r="AO125" s="50">
        <f>IFERROR((5.670373*10^-8*(AS125+273.15)^4+((Annex!$B$5+Annex!$B$6)*(AS125-U125)+Annex!$B$7*(AS125-INDEX(AS:AS,IFERROR(MATCH($B125-Annex!$B$9/60,$B:$B),2)))/(60*($B125-INDEX($B:$B,IFERROR(MATCH($B125-Annex!$B$9/60,$B:$B),2)))))/Annex!$B$8)/1000,IF(Data!$B$2="",0,"-"))</f>
        <v>10.158580747897686</v>
      </c>
      <c r="AP125" s="20">
        <v>317.93400000000003</v>
      </c>
      <c r="AQ125" s="20">
        <v>329.60700000000003</v>
      </c>
      <c r="AR125" s="20">
        <v>132.905</v>
      </c>
      <c r="AS125" s="20">
        <v>311.45699999999999</v>
      </c>
      <c r="AT125" s="20">
        <v>21.806999999999999</v>
      </c>
      <c r="AU125" s="20">
        <v>22.036999999999999</v>
      </c>
      <c r="AV125" s="20">
        <v>22.036999999999999</v>
      </c>
      <c r="AW125" s="50">
        <f>IFERROR(AVERAGE(INDEX(BC:BC,IFERROR(MATCH($B125-Annex!$B$4/60,$B:$B),2)):BC125),IF(Data!$B$2="",0,"-"))</f>
        <v>40.621348891559443</v>
      </c>
      <c r="AX125" s="50">
        <f>IFERROR(AVERAGE(INDEX(BD:BD,IFERROR(MATCH($B125-Annex!$B$4/60,$B:$B),2)):BD125),IF(Data!$B$2="",0,"-"))</f>
        <v>-28.549505371417712</v>
      </c>
      <c r="AY125" s="50">
        <f>IFERROR(AVERAGE(INDEX(BE:BE,IFERROR(MATCH($B125-Annex!$B$4/60,$B:$B),2)):BE125),IF(Data!$B$2="",0,"-"))</f>
        <v>12.65505285543937</v>
      </c>
      <c r="AZ125" s="50">
        <f>IFERROR(AVERAGE(INDEX(BF:BF,IFERROR(MATCH($B125-Annex!$B$4/60,$B:$B),2)):BF125),IF(Data!$B$2="",0,"-"))</f>
        <v>25.295117108291773</v>
      </c>
      <c r="BA125" s="50">
        <f>IFERROR(AVERAGE(INDEX(BG:BG,IFERROR(MATCH($B125-Annex!$B$4/60,$B:$B),2)):BG125),IF(Data!$B$2="",0,"-"))</f>
        <v>6.3174596325011354</v>
      </c>
      <c r="BB125" s="50">
        <f>IFERROR(AVERAGE(INDEX(BH:BH,IFERROR(MATCH($B125-Annex!$B$4/60,$B:$B),2)):BH125),IF(Data!$B$2="",0,"-"))</f>
        <v>5.6295203633302568</v>
      </c>
      <c r="BC125" s="50">
        <f>IFERROR((5.670373*10^-8*(BI125+273.15)^4+((Annex!$B$5+Annex!$B$6)*(BI125-L125)+Annex!$B$7*(BI125-INDEX(BI:BI,IFERROR(MATCH($B125-Annex!$B$9/60,$B:$B),2)))/(60*($B125-INDEX($B:$B,IFERROR(MATCH($B125-Annex!$B$9/60,$B:$B),2)))))/Annex!$B$8)/1000,IF(Data!$B$2="",0,"-"))</f>
        <v>45.421998338449022</v>
      </c>
      <c r="BD125" s="50">
        <f>IFERROR((5.670373*10^-8*(BJ125+273.15)^4+((Annex!$B$5+Annex!$B$6)*(BJ125-O125)+Annex!$B$7*(BJ125-INDEX(BJ:BJ,IFERROR(MATCH($B125-Annex!$B$9/60,$B:$B),2)))/(60*($B125-INDEX($B:$B,IFERROR(MATCH($B125-Annex!$B$9/60,$B:$B),2)))))/Annex!$B$8)/1000,IF(Data!$B$2="",0,"-"))</f>
        <v>-142.88706658401861</v>
      </c>
      <c r="BE125" s="50">
        <f>IFERROR((5.670373*10^-8*(BK125+273.15)^4+((Annex!$B$5+Annex!$B$6)*(BK125-R125)+Annex!$B$7*(BK125-INDEX(BK:BK,IFERROR(MATCH($B125-Annex!$B$9/60,$B:$B),2)))/(60*($B125-INDEX($B:$B,IFERROR(MATCH($B125-Annex!$B$9/60,$B:$B),2)))))/Annex!$B$8)/1000,IF(Data!$B$2="",0,"-"))</f>
        <v>14.057706915582996</v>
      </c>
      <c r="BF125" s="50">
        <f>IFERROR((5.670373*10^-8*(BL125+273.15)^4+((Annex!$B$5+Annex!$B$6)*(BL125-U125)+Annex!$B$7*(BL125-INDEX(BL:BL,IFERROR(MATCH($B125-Annex!$B$9/60,$B:$B),2)))/(60*($B125-INDEX($B:$B,IFERROR(MATCH($B125-Annex!$B$9/60,$B:$B),2)))))/Annex!$B$8)/1000,IF(Data!$B$2="",0,"-"))</f>
        <v>-79.470005746067642</v>
      </c>
      <c r="BG125" s="50">
        <f>IFERROR((5.670373*10^-8*(BM125+273.15)^4+((Annex!$B$5+Annex!$B$6)*(BM125-X125)+Annex!$B$7*(BM125-INDEX(BM:BM,IFERROR(MATCH($B125-Annex!$B$9/60,$B:$B),2)))/(60*($B125-INDEX($B:$B,IFERROR(MATCH($B125-Annex!$B$9/60,$B:$B),2)))))/Annex!$B$8)/1000,IF(Data!$B$2="",0,"-"))</f>
        <v>7.1638270044999883</v>
      </c>
      <c r="BH125" s="50">
        <f>IFERROR((5.670373*10^-8*(BN125+273.15)^4+((Annex!$B$5+Annex!$B$6)*(BN125-AA125)+Annex!$B$7*(BN125-INDEX(BN:BN,IFERROR(MATCH($B125-Annex!$B$9/60,$B:$B),2)))/(60*($B125-INDEX($B:$B,IFERROR(MATCH($B125-Annex!$B$9/60,$B:$B),2)))))/Annex!$B$8)/1000,IF(Data!$B$2="",0,"-"))</f>
        <v>6.2706883957087074</v>
      </c>
      <c r="BI125" s="20">
        <v>580.58699999999999</v>
      </c>
      <c r="BJ125" s="20">
        <v>153.97200000000001</v>
      </c>
      <c r="BK125" s="20">
        <v>262.79399999999998</v>
      </c>
      <c r="BL125" s="20">
        <v>113.31100000000001</v>
      </c>
      <c r="BM125" s="20">
        <v>136.66399999999999</v>
      </c>
      <c r="BN125" s="20">
        <v>136.209</v>
      </c>
    </row>
    <row r="126" spans="1:66" x14ac:dyDescent="0.3">
      <c r="A126" s="5">
        <v>125</v>
      </c>
      <c r="B126" s="19">
        <v>10.493333340855315</v>
      </c>
      <c r="C126" s="20">
        <v>161.411168</v>
      </c>
      <c r="D126" s="20">
        <v>161.77700100000001</v>
      </c>
      <c r="E126" s="20">
        <v>210.88637800000001</v>
      </c>
      <c r="F126" s="49">
        <f>IFERROR(SUM(C126:E126),IF(Data!$B$2="",0,"-"))</f>
        <v>534.07454700000005</v>
      </c>
      <c r="G126" s="50">
        <f>IFERROR(F126-Annex!$B$10,IF(Data!$B$2="",0,"-"))</f>
        <v>107.46654700000005</v>
      </c>
      <c r="H126" s="50">
        <f>IFERROR(AVERAGE(INDEX(G:G,IFERROR(MATCH($B126-Annex!$B$12/60,$B:$B),2)):G126),IF(Data!$B$2="",0,"-"))</f>
        <v>108.69875439999996</v>
      </c>
      <c r="I126" s="50">
        <f>IFERROR(-14000*(G126-INDEX(G:G,IFERROR(MATCH($B126-Annex!$B$11/60,$B:$B),2)))/(60*($B126-INDEX($B:$B,IFERROR(MATCH($B126-Annex!$B$11/60,$B:$B),2)))),IF(Data!$B$2="",0,"-"))</f>
        <v>699.1605030747163</v>
      </c>
      <c r="J126" s="50">
        <f>IFERROR(-14000*(H126-INDEX(H:H,IFERROR(MATCH($B126-Annex!$B$13/60,$B:$B),2)))/(60*($B126-INDEX($B:$B,IFERROR(MATCH($B126-Annex!$B$13/60,$B:$B),2)))),IF(Data!$B$2="",0,"-"))</f>
        <v>650.65912683819101</v>
      </c>
      <c r="K126" s="20">
        <v>10.2176116</v>
      </c>
      <c r="L126" s="20">
        <v>467.887</v>
      </c>
      <c r="M126" s="20">
        <v>424.92899999999997</v>
      </c>
      <c r="N126" s="20">
        <v>823.48299999999995</v>
      </c>
      <c r="O126" s="20">
        <v>266.48399999999998</v>
      </c>
      <c r="P126" s="20">
        <v>221.423</v>
      </c>
      <c r="Q126" s="20">
        <v>817.25900000000001</v>
      </c>
      <c r="R126" s="20">
        <v>205.16</v>
      </c>
      <c r="S126" s="20">
        <v>9.8999999999999993E+37</v>
      </c>
      <c r="T126" s="20">
        <v>717.18899999999996</v>
      </c>
      <c r="U126" s="20">
        <v>65.400000000000006</v>
      </c>
      <c r="V126" s="20">
        <v>422.41300000000001</v>
      </c>
      <c r="W126" s="20">
        <v>637.14800000000002</v>
      </c>
      <c r="X126" s="20">
        <v>88.483000000000004</v>
      </c>
      <c r="Y126" s="20">
        <v>-73.918999999999997</v>
      </c>
      <c r="Z126" s="20">
        <v>508.39600000000002</v>
      </c>
      <c r="AA126" s="20">
        <v>110.486</v>
      </c>
      <c r="AB126" s="20">
        <v>329.86200000000002</v>
      </c>
      <c r="AC126" s="20">
        <v>369.10700000000003</v>
      </c>
      <c r="AD126" s="20">
        <v>330.39</v>
      </c>
      <c r="AE126" s="20">
        <v>9.8999999999999993E+37</v>
      </c>
      <c r="AF126" s="20">
        <v>9.8999999999999993E+37</v>
      </c>
      <c r="AG126" s="20">
        <v>165.52099999999999</v>
      </c>
      <c r="AH126" s="50">
        <f>IFERROR(AVERAGE(INDEX(AL:AL,IFERROR(MATCH($B126-Annex!$B$4/60,$B:$B),2)):AL126),IF(Data!$B$2="",0,"-"))</f>
        <v>13.5483875300917</v>
      </c>
      <c r="AI126" s="50">
        <f>IFERROR(AVERAGE(INDEX(AM:AM,IFERROR(MATCH($B126-Annex!$B$4/60,$B:$B),2)):AM126),IF(Data!$B$2="",0,"-"))</f>
        <v>22.279338646502065</v>
      </c>
      <c r="AJ126" s="50">
        <f>IFERROR(AVERAGE(INDEX(AN:AN,IFERROR(MATCH($B126-Annex!$B$4/60,$B:$B),2)):AN126),IF(Data!$B$2="",0,"-"))</f>
        <v>3.974915077880099</v>
      </c>
      <c r="AK126" s="50">
        <f>IFERROR(AVERAGE(INDEX(AO:AO,IFERROR(MATCH($B126-Annex!$B$4/60,$B:$B),2)):AO126),IF(Data!$B$2="",0,"-"))</f>
        <v>-13.702326368766007</v>
      </c>
      <c r="AL126" s="50">
        <f>IFERROR((5.670373*10^-8*(AP126+273.15)^4+((Annex!$B$5+Annex!$B$6)*(AP126-L126)+Annex!$B$7*(AP126-INDEX(AP:AP,IFERROR(MATCH($B126-Annex!$B$9/60,$B:$B),2)))/(60*($B126-INDEX($B:$B,IFERROR(MATCH($B126-Annex!$B$9/60,$B:$B),2)))))/Annex!$B$8)/1000,IF(Data!$B$2="",0,"-"))</f>
        <v>16.38153161124708</v>
      </c>
      <c r="AM126" s="50">
        <f>IFERROR((5.670373*10^-8*(AQ126+273.15)^4+((Annex!$B$5+Annex!$B$6)*(AQ126-O126)+Annex!$B$7*(AQ126-INDEX(AQ:AQ,IFERROR(MATCH($B126-Annex!$B$9/60,$B:$B),2)))/(60*($B126-INDEX($B:$B,IFERROR(MATCH($B126-Annex!$B$9/60,$B:$B),2)))))/Annex!$B$8)/1000,IF(Data!$B$2="",0,"-"))</f>
        <v>118.58455786689994</v>
      </c>
      <c r="AN126" s="50">
        <f>IFERROR((5.670373*10^-8*(AR126+273.15)^4+((Annex!$B$5+Annex!$B$6)*(AR126-R126)+Annex!$B$7*(AR126-INDEX(AR:AR,IFERROR(MATCH($B126-Annex!$B$9/60,$B:$B),2)))/(60*($B126-INDEX($B:$B,IFERROR(MATCH($B126-Annex!$B$9/60,$B:$B),2)))))/Annex!$B$8)/1000,IF(Data!$B$2="",0,"-"))</f>
        <v>4.2589530053747939</v>
      </c>
      <c r="AO126" s="50">
        <f>IFERROR((5.670373*10^-8*(AS126+273.15)^4+((Annex!$B$5+Annex!$B$6)*(AS126-U126)+Annex!$B$7*(AS126-INDEX(AS:AS,IFERROR(MATCH($B126-Annex!$B$9/60,$B:$B),2)))/(60*($B126-INDEX($B:$B,IFERROR(MATCH($B126-Annex!$B$9/60,$B:$B),2)))))/Annex!$B$8)/1000,IF(Data!$B$2="",0,"-"))</f>
        <v>125.63000034317858</v>
      </c>
      <c r="AP126" s="20">
        <v>329.40199999999999</v>
      </c>
      <c r="AQ126" s="20">
        <v>399.84199999999998</v>
      </c>
      <c r="AR126" s="20">
        <v>136.751</v>
      </c>
      <c r="AS126" s="20">
        <v>409.214</v>
      </c>
      <c r="AT126" s="20">
        <v>21.771000000000001</v>
      </c>
      <c r="AU126" s="20">
        <v>22.055</v>
      </c>
      <c r="AV126" s="20">
        <v>22.001999999999999</v>
      </c>
      <c r="AW126" s="50">
        <f>IFERROR(AVERAGE(INDEX(BC:BC,IFERROR(MATCH($B126-Annex!$B$4/60,$B:$B),2)):BC126),IF(Data!$B$2="",0,"-"))</f>
        <v>42.244808703362992</v>
      </c>
      <c r="AX126" s="50">
        <f>IFERROR(AVERAGE(INDEX(BD:BD,IFERROR(MATCH($B126-Annex!$B$4/60,$B:$B),2)):BD126),IF(Data!$B$2="",0,"-"))</f>
        <v>-33.83786683776718</v>
      </c>
      <c r="AY126" s="50">
        <f>IFERROR(AVERAGE(INDEX(BE:BE,IFERROR(MATCH($B126-Annex!$B$4/60,$B:$B),2)):BE126),IF(Data!$B$2="",0,"-"))</f>
        <v>13.132724746779445</v>
      </c>
      <c r="AZ126" s="50">
        <f>IFERROR(AVERAGE(INDEX(BF:BF,IFERROR(MATCH($B126-Annex!$B$4/60,$B:$B),2)):BF126),IF(Data!$B$2="",0,"-"))</f>
        <v>25.769693291516091</v>
      </c>
      <c r="BA126" s="50">
        <f>IFERROR(AVERAGE(INDEX(BG:BG,IFERROR(MATCH($B126-Annex!$B$4/60,$B:$B),2)):BG126),IF(Data!$B$2="",0,"-"))</f>
        <v>6.5983842095328944</v>
      </c>
      <c r="BB126" s="50">
        <f>IFERROR(AVERAGE(INDEX(BH:BH,IFERROR(MATCH($B126-Annex!$B$4/60,$B:$B),2)):BH126),IF(Data!$B$2="",0,"-"))</f>
        <v>5.8396800770046422</v>
      </c>
      <c r="BC126" s="50">
        <f>IFERROR((5.670373*10^-8*(BI126+273.15)^4+((Annex!$B$5+Annex!$B$6)*(BI126-L126)+Annex!$B$7*(BI126-INDEX(BI:BI,IFERROR(MATCH($B126-Annex!$B$9/60,$B:$B),2)))/(60*($B126-INDEX($B:$B,IFERROR(MATCH($B126-Annex!$B$9/60,$B:$B),2)))))/Annex!$B$8)/1000,IF(Data!$B$2="",0,"-"))</f>
        <v>46.834526748310076</v>
      </c>
      <c r="BD126" s="50">
        <f>IFERROR((5.670373*10^-8*(BJ126+273.15)^4+((Annex!$B$5+Annex!$B$6)*(BJ126-O126)+Annex!$B$7*(BJ126-INDEX(BJ:BJ,IFERROR(MATCH($B126-Annex!$B$9/60,$B:$B),2)))/(60*($B126-INDEX($B:$B,IFERROR(MATCH($B126-Annex!$B$9/60,$B:$B),2)))))/Annex!$B$8)/1000,IF(Data!$B$2="",0,"-"))</f>
        <v>117.06368373057913</v>
      </c>
      <c r="BE126" s="50">
        <f>IFERROR((5.670373*10^-8*(BK126+273.15)^4+((Annex!$B$5+Annex!$B$6)*(BK126-R126)+Annex!$B$7*(BK126-INDEX(BK:BK,IFERROR(MATCH($B126-Annex!$B$9/60,$B:$B),2)))/(60*($B126-INDEX($B:$B,IFERROR(MATCH($B126-Annex!$B$9/60,$B:$B),2)))))/Annex!$B$8)/1000,IF(Data!$B$2="",0,"-"))</f>
        <v>14.424335226581544</v>
      </c>
      <c r="BF126" s="50">
        <f>IFERROR((5.670373*10^-8*(BL126+273.15)^4+((Annex!$B$5+Annex!$B$6)*(BL126-U126)+Annex!$B$7*(BL126-INDEX(BL:BL,IFERROR(MATCH($B126-Annex!$B$9/60,$B:$B),2)))/(60*($B126-INDEX($B:$B,IFERROR(MATCH($B126-Annex!$B$9/60,$B:$B),2)))))/Annex!$B$8)/1000,IF(Data!$B$2="",0,"-"))</f>
        <v>-95.476107626016301</v>
      </c>
      <c r="BG126" s="50">
        <f>IFERROR((5.670373*10^-8*(BM126+273.15)^4+((Annex!$B$5+Annex!$B$6)*(BM126-X126)+Annex!$B$7*(BM126-INDEX(BM:BM,IFERROR(MATCH($B126-Annex!$B$9/60,$B:$B),2)))/(60*($B126-INDEX($B:$B,IFERROR(MATCH($B126-Annex!$B$9/60,$B:$B),2)))))/Annex!$B$8)/1000,IF(Data!$B$2="",0,"-"))</f>
        <v>7.3336507538316784</v>
      </c>
      <c r="BH126" s="50">
        <f>IFERROR((5.670373*10^-8*(BN126+273.15)^4+((Annex!$B$5+Annex!$B$6)*(BN126-AA126)+Annex!$B$7*(BN126-INDEX(BN:BN,IFERROR(MATCH($B126-Annex!$B$9/60,$B:$B),2)))/(60*($B126-INDEX($B:$B,IFERROR(MATCH($B126-Annex!$B$9/60,$B:$B),2)))))/Annex!$B$8)/1000,IF(Data!$B$2="",0,"-"))</f>
        <v>6.5271859751589396</v>
      </c>
      <c r="BI126" s="20">
        <v>592.10799999999995</v>
      </c>
      <c r="BJ126" s="20">
        <v>284.12099999999998</v>
      </c>
      <c r="BK126" s="20">
        <v>270.50299999999999</v>
      </c>
      <c r="BL126" s="20">
        <v>-12.9</v>
      </c>
      <c r="BM126" s="20">
        <v>140.958</v>
      </c>
      <c r="BN126" s="20">
        <v>140.27199999999999</v>
      </c>
    </row>
    <row r="127" spans="1:66" x14ac:dyDescent="0.3">
      <c r="A127" s="5">
        <v>126</v>
      </c>
      <c r="B127" s="19">
        <v>10.577166674192995</v>
      </c>
      <c r="C127" s="20">
        <v>161.39326700000001</v>
      </c>
      <c r="D127" s="20">
        <v>161.72487899999999</v>
      </c>
      <c r="E127" s="20">
        <v>210.720967</v>
      </c>
      <c r="F127" s="49">
        <f>IFERROR(SUM(C127:E127),IF(Data!$B$2="",0,"-"))</f>
        <v>533.839113</v>
      </c>
      <c r="G127" s="50">
        <f>IFERROR(F127-Annex!$B$10,IF(Data!$B$2="",0,"-"))</f>
        <v>107.23111299999999</v>
      </c>
      <c r="H127" s="50">
        <f>IFERROR(AVERAGE(INDEX(G:G,IFERROR(MATCH($B127-Annex!$B$12/60,$B:$B),2)):G127),IF(Data!$B$2="",0,"-"))</f>
        <v>108.43335529999997</v>
      </c>
      <c r="I127" s="50">
        <f>IFERROR(-14000*(G127-INDEX(G:G,IFERROR(MATCH($B127-Annex!$B$11/60,$B:$B),2)))/(60*($B127-INDEX($B:$B,IFERROR(MATCH($B127-Annex!$B$11/60,$B:$B),2)))),IF(Data!$B$2="",0,"-"))</f>
        <v>732.11968899970896</v>
      </c>
      <c r="J127" s="50">
        <f>IFERROR(-14000*(H127-INDEX(H:H,IFERROR(MATCH($B127-Annex!$B$13/60,$B:$B),2)))/(60*($B127-INDEX($B:$B,IFERROR(MATCH($B127-Annex!$B$13/60,$B:$B),2)))),IF(Data!$B$2="",0,"-"))</f>
        <v>676.83395957254561</v>
      </c>
      <c r="K127" s="20">
        <v>10.300061599999999</v>
      </c>
      <c r="L127" s="20">
        <v>478.4</v>
      </c>
      <c r="M127" s="20">
        <v>637.048</v>
      </c>
      <c r="N127" s="20">
        <v>834.625</v>
      </c>
      <c r="O127" s="20">
        <v>156.04300000000001</v>
      </c>
      <c r="P127" s="20">
        <v>315.47399999999999</v>
      </c>
      <c r="Q127" s="20">
        <v>829.86900000000003</v>
      </c>
      <c r="R127" s="20">
        <v>213.303</v>
      </c>
      <c r="S127" s="20">
        <v>9.8999999999999993E+37</v>
      </c>
      <c r="T127" s="20">
        <v>735.60199999999998</v>
      </c>
      <c r="U127" s="20">
        <v>16.626000000000001</v>
      </c>
      <c r="V127" s="20">
        <v>351.25099999999998</v>
      </c>
      <c r="W127" s="20">
        <v>650.99699999999996</v>
      </c>
      <c r="X127" s="20">
        <v>95.748000000000005</v>
      </c>
      <c r="Y127" s="20">
        <v>-20.295000000000002</v>
      </c>
      <c r="Z127" s="20">
        <v>521.96199999999999</v>
      </c>
      <c r="AA127" s="20">
        <v>112.738</v>
      </c>
      <c r="AB127" s="20">
        <v>372.77600000000001</v>
      </c>
      <c r="AC127" s="20">
        <v>386.459</v>
      </c>
      <c r="AD127" s="20">
        <v>392.82</v>
      </c>
      <c r="AE127" s="20">
        <v>9.8999999999999993E+37</v>
      </c>
      <c r="AF127" s="20">
        <v>9.8999999999999993E+37</v>
      </c>
      <c r="AG127" s="20">
        <v>136.66399999999999</v>
      </c>
      <c r="AH127" s="50">
        <f>IFERROR(AVERAGE(INDEX(AL:AL,IFERROR(MATCH($B127-Annex!$B$4/60,$B:$B),2)):AL127),IF(Data!$B$2="",0,"-"))</f>
        <v>14.478704850962655</v>
      </c>
      <c r="AI127" s="50">
        <f>IFERROR(AVERAGE(INDEX(AM:AM,IFERROR(MATCH($B127-Annex!$B$4/60,$B:$B),2)):AM127),IF(Data!$B$2="",0,"-"))</f>
        <v>66.935254338907455</v>
      </c>
      <c r="AJ127" s="50">
        <f>IFERROR(AVERAGE(INDEX(AN:AN,IFERROR(MATCH($B127-Annex!$B$4/60,$B:$B),2)):AN127),IF(Data!$B$2="",0,"-"))</f>
        <v>4.08146768073268</v>
      </c>
      <c r="AK127" s="50">
        <f>IFERROR(AVERAGE(INDEX(AO:AO,IFERROR(MATCH($B127-Annex!$B$4/60,$B:$B),2)):AO127),IF(Data!$B$2="",0,"-"))</f>
        <v>11.421848084376895</v>
      </c>
      <c r="AL127" s="50">
        <f>IFERROR((5.670373*10^-8*(AP127+273.15)^4+((Annex!$B$5+Annex!$B$6)*(AP127-L127)+Annex!$B$7*(AP127-INDEX(AP:AP,IFERROR(MATCH($B127-Annex!$B$9/60,$B:$B),2)))/(60*($B127-INDEX($B:$B,IFERROR(MATCH($B127-Annex!$B$9/60,$B:$B),2)))))/Annex!$B$8)/1000,IF(Data!$B$2="",0,"-"))</f>
        <v>17.247713140465134</v>
      </c>
      <c r="AM127" s="50">
        <f>IFERROR((5.670373*10^-8*(AQ127+273.15)^4+((Annex!$B$5+Annex!$B$6)*(AQ127-O127)+Annex!$B$7*(AQ127-INDEX(AQ:AQ,IFERROR(MATCH($B127-Annex!$B$9/60,$B:$B),2)))/(60*($B127-INDEX($B:$B,IFERROR(MATCH($B127-Annex!$B$9/60,$B:$B),2)))))/Annex!$B$8)/1000,IF(Data!$B$2="",0,"-"))</f>
        <v>102.99589407820521</v>
      </c>
      <c r="AN127" s="50">
        <f>IFERROR((5.670373*10^-8*(AR127+273.15)^4+((Annex!$B$5+Annex!$B$6)*(AR127-R127)+Annex!$B$7*(AR127-INDEX(AR:AR,IFERROR(MATCH($B127-Annex!$B$9/60,$B:$B),2)))/(60*($B127-INDEX($B:$B,IFERROR(MATCH($B127-Annex!$B$9/60,$B:$B),2)))))/Annex!$B$8)/1000,IF(Data!$B$2="",0,"-"))</f>
        <v>4.1775279978936997</v>
      </c>
      <c r="AO127" s="50">
        <f>IFERROR((5.670373*10^-8*(AS127+273.15)^4+((Annex!$B$5+Annex!$B$6)*(AS127-U127)+Annex!$B$7*(AS127-INDEX(AS:AS,IFERROR(MATCH($B127-Annex!$B$9/60,$B:$B),2)))/(60*($B127-INDEX($B:$B,IFERROR(MATCH($B127-Annex!$B$9/60,$B:$B),2)))))/Annex!$B$8)/1000,IF(Data!$B$2="",0,"-"))</f>
        <v>134.59706155771659</v>
      </c>
      <c r="AP127" s="20">
        <v>341.37299999999999</v>
      </c>
      <c r="AQ127" s="20">
        <v>478.28300000000002</v>
      </c>
      <c r="AR127" s="20">
        <v>140.83500000000001</v>
      </c>
      <c r="AS127" s="20">
        <v>507.62700000000001</v>
      </c>
      <c r="AT127" s="20">
        <v>21.753</v>
      </c>
      <c r="AU127" s="20">
        <v>22.108000000000001</v>
      </c>
      <c r="AV127" s="20">
        <v>22.073</v>
      </c>
      <c r="AW127" s="50">
        <f>IFERROR(AVERAGE(INDEX(BC:BC,IFERROR(MATCH($B127-Annex!$B$4/60,$B:$B),2)):BC127),IF(Data!$B$2="",0,"-"))</f>
        <v>43.922835802769605</v>
      </c>
      <c r="AX127" s="50">
        <f>IFERROR(AVERAGE(INDEX(BD:BD,IFERROR(MATCH($B127-Annex!$B$4/60,$B:$B),2)):BD127),IF(Data!$B$2="",0,"-"))</f>
        <v>-12.278201919406984</v>
      </c>
      <c r="AY127" s="50">
        <f>IFERROR(AVERAGE(INDEX(BE:BE,IFERROR(MATCH($B127-Annex!$B$4/60,$B:$B),2)):BE127),IF(Data!$B$2="",0,"-"))</f>
        <v>13.60831511280773</v>
      </c>
      <c r="AZ127" s="50">
        <f>IFERROR(AVERAGE(INDEX(BF:BF,IFERROR(MATCH($B127-Annex!$B$4/60,$B:$B),2)):BF127),IF(Data!$B$2="",0,"-"))</f>
        <v>-10.407173805825067</v>
      </c>
      <c r="BA127" s="50">
        <f>IFERROR(AVERAGE(INDEX(BG:BG,IFERROR(MATCH($B127-Annex!$B$4/60,$B:$B),2)):BG127),IF(Data!$B$2="",0,"-"))</f>
        <v>6.8503507442741194</v>
      </c>
      <c r="BB127" s="50">
        <f>IFERROR(AVERAGE(INDEX(BH:BH,IFERROR(MATCH($B127-Annex!$B$4/60,$B:$B),2)):BH127),IF(Data!$B$2="",0,"-"))</f>
        <v>6.0686961658785901</v>
      </c>
      <c r="BC127" s="50">
        <f>IFERROR((5.670373*10^-8*(BI127+273.15)^4+((Annex!$B$5+Annex!$B$6)*(BI127-L127)+Annex!$B$7*(BI127-INDEX(BI:BI,IFERROR(MATCH($B127-Annex!$B$9/60,$B:$B),2)))/(60*($B127-INDEX($B:$B,IFERROR(MATCH($B127-Annex!$B$9/60,$B:$B),2)))))/Annex!$B$8)/1000,IF(Data!$B$2="",0,"-"))</f>
        <v>48.804040737272196</v>
      </c>
      <c r="BD127" s="50">
        <f>IFERROR((5.670373*10^-8*(BJ127+273.15)^4+((Annex!$B$5+Annex!$B$6)*(BJ127-O127)+Annex!$B$7*(BJ127-INDEX(BJ:BJ,IFERROR(MATCH($B127-Annex!$B$9/60,$B:$B),2)))/(60*($B127-INDEX($B:$B,IFERROR(MATCH($B127-Annex!$B$9/60,$B:$B),2)))))/Annex!$B$8)/1000,IF(Data!$B$2="",0,"-"))</f>
        <v>113.69740688959402</v>
      </c>
      <c r="BE127" s="50">
        <f>IFERROR((5.670373*10^-8*(BK127+273.15)^4+((Annex!$B$5+Annex!$B$6)*(BK127-R127)+Annex!$B$7*(BK127-INDEX(BK:BK,IFERROR(MATCH($B127-Annex!$B$9/60,$B:$B),2)))/(60*($B127-INDEX($B:$B,IFERROR(MATCH($B127-Annex!$B$9/60,$B:$B),2)))))/Annex!$B$8)/1000,IF(Data!$B$2="",0,"-"))</f>
        <v>15.063934215410736</v>
      </c>
      <c r="BF127" s="50">
        <f>IFERROR((5.670373*10^-8*(BL127+273.15)^4+((Annex!$B$5+Annex!$B$6)*(BL127-U127)+Annex!$B$7*(BL127-INDEX(BL:BL,IFERROR(MATCH($B127-Annex!$B$9/60,$B:$B),2)))/(60*($B127-INDEX($B:$B,IFERROR(MATCH($B127-Annex!$B$9/60,$B:$B),2)))))/Annex!$B$8)/1000,IF(Data!$B$2="",0,"-"))</f>
        <v>-163.83145709289494</v>
      </c>
      <c r="BG127" s="50">
        <f>IFERROR((5.670373*10^-8*(BM127+273.15)^4+((Annex!$B$5+Annex!$B$6)*(BM127-X127)+Annex!$B$7*(BM127-INDEX(BM:BM,IFERROR(MATCH($B127-Annex!$B$9/60,$B:$B),2)))/(60*($B127-INDEX($B:$B,IFERROR(MATCH($B127-Annex!$B$9/60,$B:$B),2)))))/Annex!$B$8)/1000,IF(Data!$B$2="",0,"-"))</f>
        <v>7.4967655491421263</v>
      </c>
      <c r="BH127" s="50">
        <f>IFERROR((5.670373*10^-8*(BN127+273.15)^4+((Annex!$B$5+Annex!$B$6)*(BN127-AA127)+Annex!$B$7*(BN127-INDEX(BN:BN,IFERROR(MATCH($B127-Annex!$B$9/60,$B:$B),2)))/(60*($B127-INDEX($B:$B,IFERROR(MATCH($B127-Annex!$B$9/60,$B:$B),2)))))/Annex!$B$8)/1000,IF(Data!$B$2="",0,"-"))</f>
        <v>6.8187726364193271</v>
      </c>
      <c r="BI127" s="20">
        <v>604.25900000000001</v>
      </c>
      <c r="BJ127" s="20">
        <v>347.298</v>
      </c>
      <c r="BK127" s="20">
        <v>278.74200000000002</v>
      </c>
      <c r="BL127" s="20">
        <v>-191.35599999999999</v>
      </c>
      <c r="BM127" s="20">
        <v>145.535</v>
      </c>
      <c r="BN127" s="20">
        <v>144.58500000000001</v>
      </c>
    </row>
    <row r="128" spans="1:66" x14ac:dyDescent="0.3">
      <c r="A128" s="5">
        <v>127</v>
      </c>
      <c r="B128" s="19">
        <v>10.661166671197861</v>
      </c>
      <c r="C128" s="20">
        <v>161.24925999999999</v>
      </c>
      <c r="D128" s="20">
        <v>161.67112700000001</v>
      </c>
      <c r="E128" s="20">
        <v>210.598737</v>
      </c>
      <c r="F128" s="49">
        <f>IFERROR(SUM(C128:E128),IF(Data!$B$2="",0,"-"))</f>
        <v>533.51912400000003</v>
      </c>
      <c r="G128" s="50">
        <f>IFERROR(F128-Annex!$B$10,IF(Data!$B$2="",0,"-"))</f>
        <v>106.91112400000003</v>
      </c>
      <c r="H128" s="50">
        <f>IFERROR(AVERAGE(INDEX(G:G,IFERROR(MATCH($B128-Annex!$B$12/60,$B:$B),2)):G128),IF(Data!$B$2="",0,"-"))</f>
        <v>108.15794509999998</v>
      </c>
      <c r="I128" s="50">
        <f>IFERROR(-14000*(G128-INDEX(G:G,IFERROR(MATCH($B128-Annex!$B$11/60,$B:$B),2)))/(60*($B128-INDEX($B:$B,IFERROR(MATCH($B128-Annex!$B$11/60,$B:$B),2)))),IF(Data!$B$2="",0,"-"))</f>
        <v>818.07180202660868</v>
      </c>
      <c r="J128" s="50">
        <f>IFERROR(-14000*(H128-INDEX(H:H,IFERROR(MATCH($B128-Annex!$B$13/60,$B:$B),2)))/(60*($B128-INDEX($B:$B,IFERROR(MATCH($B128-Annex!$B$13/60,$B:$B),2)))),IF(Data!$B$2="",0,"-"))</f>
        <v>695.26549795706626</v>
      </c>
      <c r="K128" s="20">
        <v>10.835471500000001</v>
      </c>
      <c r="L128" s="20">
        <v>496.79700000000003</v>
      </c>
      <c r="M128" s="20">
        <v>785.52700000000004</v>
      </c>
      <c r="N128" s="20">
        <v>837.26499999999999</v>
      </c>
      <c r="O128" s="20">
        <v>349.77499999999998</v>
      </c>
      <c r="P128" s="20">
        <v>13.396000000000001</v>
      </c>
      <c r="Q128" s="20">
        <v>835.28899999999999</v>
      </c>
      <c r="R128" s="20">
        <v>219.44399999999999</v>
      </c>
      <c r="S128" s="20">
        <v>-24.507000000000001</v>
      </c>
      <c r="T128" s="20">
        <v>742.65099999999995</v>
      </c>
      <c r="U128" s="20">
        <v>81.980999999999995</v>
      </c>
      <c r="V128" s="20">
        <v>41.286000000000001</v>
      </c>
      <c r="W128" s="20">
        <v>658.98</v>
      </c>
      <c r="X128" s="20">
        <v>99.99</v>
      </c>
      <c r="Y128" s="20">
        <v>-7.6379999999999999</v>
      </c>
      <c r="Z128" s="20">
        <v>528.65700000000004</v>
      </c>
      <c r="AA128" s="20">
        <v>113.294</v>
      </c>
      <c r="AB128" s="20">
        <v>277.32299999999998</v>
      </c>
      <c r="AC128" s="20">
        <v>401.88</v>
      </c>
      <c r="AD128" s="20">
        <v>101.852</v>
      </c>
      <c r="AE128" s="20">
        <v>9.8999999999999993E+37</v>
      </c>
      <c r="AF128" s="20">
        <v>333.62</v>
      </c>
      <c r="AG128" s="20">
        <v>114.127</v>
      </c>
      <c r="AH128" s="50">
        <f>IFERROR(AVERAGE(INDEX(AL:AL,IFERROR(MATCH($B128-Annex!$B$4/60,$B:$B),2)):AL128),IF(Data!$B$2="",0,"-"))</f>
        <v>15.388807331517645</v>
      </c>
      <c r="AI128" s="50">
        <f>IFERROR(AVERAGE(INDEX(AM:AM,IFERROR(MATCH($B128-Annex!$B$4/60,$B:$B),2)):AM128),IF(Data!$B$2="",0,"-"))</f>
        <v>53.126977732936005</v>
      </c>
      <c r="AJ128" s="50">
        <f>IFERROR(AVERAGE(INDEX(AN:AN,IFERROR(MATCH($B128-Annex!$B$4/60,$B:$B),2)):AN128),IF(Data!$B$2="",0,"-"))</f>
        <v>4.1800690779667447</v>
      </c>
      <c r="AK128" s="50">
        <f>IFERROR(AVERAGE(INDEX(AO:AO,IFERROR(MATCH($B128-Annex!$B$4/60,$B:$B),2)):AO128),IF(Data!$B$2="",0,"-"))</f>
        <v>23.272424047407519</v>
      </c>
      <c r="AL128" s="50">
        <f>IFERROR((5.670373*10^-8*(AP128+273.15)^4+((Annex!$B$5+Annex!$B$6)*(AP128-L128)+Annex!$B$7*(AP128-INDEX(AP:AP,IFERROR(MATCH($B128-Annex!$B$9/60,$B:$B),2)))/(60*($B128-INDEX($B:$B,IFERROR(MATCH($B128-Annex!$B$9/60,$B:$B),2)))))/Annex!$B$8)/1000,IF(Data!$B$2="",0,"-"))</f>
        <v>18.026989176254091</v>
      </c>
      <c r="AM128" s="50">
        <f>IFERROR((5.670373*10^-8*(AQ128+273.15)^4+((Annex!$B$5+Annex!$B$6)*(AQ128-O128)+Annex!$B$7*(AQ128-INDEX(AQ:AQ,IFERROR(MATCH($B128-Annex!$B$9/60,$B:$B),2)))/(60*($B128-INDEX($B:$B,IFERROR(MATCH($B128-Annex!$B$9/60,$B:$B),2)))))/Annex!$B$8)/1000,IF(Data!$B$2="",0,"-"))</f>
        <v>-57.203151757682981</v>
      </c>
      <c r="AN128" s="50">
        <f>IFERROR((5.670373*10^-8*(AR128+273.15)^4+((Annex!$B$5+Annex!$B$6)*(AR128-R128)+Annex!$B$7*(AR128-INDEX(AR:AR,IFERROR(MATCH($B128-Annex!$B$9/60,$B:$B),2)))/(60*($B128-INDEX($B:$B,IFERROR(MATCH($B128-Annex!$B$9/60,$B:$B),2)))))/Annex!$B$8)/1000,IF(Data!$B$2="",0,"-"))</f>
        <v>4.3138005992512509</v>
      </c>
      <c r="AO128" s="50">
        <f>IFERROR((5.670373*10^-8*(AS128+273.15)^4+((Annex!$B$5+Annex!$B$6)*(AS128-U128)+Annex!$B$7*(AS128-INDEX(AS:AS,IFERROR(MATCH($B128-Annex!$B$9/60,$B:$B),2)))/(60*($B128-INDEX($B:$B,IFERROR(MATCH($B128-Annex!$B$9/60,$B:$B),2)))))/Annex!$B$8)/1000,IF(Data!$B$2="",0,"-"))</f>
        <v>33.703524434973843</v>
      </c>
      <c r="AP128" s="20">
        <v>353.40600000000001</v>
      </c>
      <c r="AQ128" s="20">
        <v>282.64</v>
      </c>
      <c r="AR128" s="20">
        <v>144.91900000000001</v>
      </c>
      <c r="AS128" s="20">
        <v>431.88600000000002</v>
      </c>
      <c r="AT128" s="20">
        <v>21.86</v>
      </c>
      <c r="AU128" s="20">
        <v>22.265999999999998</v>
      </c>
      <c r="AV128" s="20">
        <v>22.126000000000001</v>
      </c>
      <c r="AW128" s="50">
        <f>IFERROR(AVERAGE(INDEX(BC:BC,IFERROR(MATCH($B128-Annex!$B$4/60,$B:$B),2)):BC128),IF(Data!$B$2="",0,"-"))</f>
        <v>45.516653971228472</v>
      </c>
      <c r="AX128" s="50">
        <f>IFERROR(AVERAGE(INDEX(BD:BD,IFERROR(MATCH($B128-Annex!$B$4/60,$B:$B),2)):BD128),IF(Data!$B$2="",0,"-"))</f>
        <v>4.4677954899702312</v>
      </c>
      <c r="AY128" s="50">
        <f>IFERROR(AVERAGE(INDEX(BE:BE,IFERROR(MATCH($B128-Annex!$B$4/60,$B:$B),2)):BE128),IF(Data!$B$2="",0,"-"))</f>
        <v>14.108707748458245</v>
      </c>
      <c r="AZ128" s="50">
        <f>IFERROR(AVERAGE(INDEX(BF:BF,IFERROR(MATCH($B128-Annex!$B$4/60,$B:$B),2)):BF128),IF(Data!$B$2="",0,"-"))</f>
        <v>-33.036287004325111</v>
      </c>
      <c r="BA128" s="50">
        <f>IFERROR(AVERAGE(INDEX(BG:BG,IFERROR(MATCH($B128-Annex!$B$4/60,$B:$B),2)):BG128),IF(Data!$B$2="",0,"-"))</f>
        <v>7.1046384862858405</v>
      </c>
      <c r="BB128" s="50">
        <f>IFERROR(AVERAGE(INDEX(BH:BH,IFERROR(MATCH($B128-Annex!$B$4/60,$B:$B),2)):BH128),IF(Data!$B$2="",0,"-"))</f>
        <v>6.3180786552345429</v>
      </c>
      <c r="BC128" s="50">
        <f>IFERROR((5.670373*10^-8*(BI128+273.15)^4+((Annex!$B$5+Annex!$B$6)*(BI128-L128)+Annex!$B$7*(BI128-INDEX(BI:BI,IFERROR(MATCH($B128-Annex!$B$9/60,$B:$B),2)))/(60*($B128-INDEX($B:$B,IFERROR(MATCH($B128-Annex!$B$9/60,$B:$B),2)))))/Annex!$B$8)/1000,IF(Data!$B$2="",0,"-"))</f>
        <v>50.324388659325102</v>
      </c>
      <c r="BD128" s="50">
        <f>IFERROR((5.670373*10^-8*(BJ128+273.15)^4+((Annex!$B$5+Annex!$B$6)*(BJ128-O128)+Annex!$B$7*(BJ128-INDEX(BJ:BJ,IFERROR(MATCH($B128-Annex!$B$9/60,$B:$B),2)))/(60*($B128-INDEX($B:$B,IFERROR(MATCH($B128-Annex!$B$9/60,$B:$B),2)))))/Annex!$B$8)/1000,IF(Data!$B$2="",0,"-"))</f>
        <v>24.004945160285605</v>
      </c>
      <c r="BE128" s="50">
        <f>IFERROR((5.670373*10^-8*(BK128+273.15)^4+((Annex!$B$5+Annex!$B$6)*(BK128-R128)+Annex!$B$7*(BK128-INDEX(BK:BK,IFERROR(MATCH($B128-Annex!$B$9/60,$B:$B),2)))/(60*($B128-INDEX($B:$B,IFERROR(MATCH($B128-Annex!$B$9/60,$B:$B),2)))))/Annex!$B$8)/1000,IF(Data!$B$2="",0,"-"))</f>
        <v>15.762189716743388</v>
      </c>
      <c r="BF128" s="50">
        <f>IFERROR((5.670373*10^-8*(BL128+273.15)^4+((Annex!$B$5+Annex!$B$6)*(BL128-U128)+Annex!$B$7*(BL128-INDEX(BL:BL,IFERROR(MATCH($B128-Annex!$B$9/60,$B:$B),2)))/(60*($B128-INDEX($B:$B,IFERROR(MATCH($B128-Annex!$B$9/60,$B:$B),2)))))/Annex!$B$8)/1000,IF(Data!$B$2="",0,"-"))</f>
        <v>-41.957069866823048</v>
      </c>
      <c r="BG128" s="50">
        <f>IFERROR((5.670373*10^-8*(BM128+273.15)^4+((Annex!$B$5+Annex!$B$6)*(BM128-X128)+Annex!$B$7*(BM128-INDEX(BM:BM,IFERROR(MATCH($B128-Annex!$B$9/60,$B:$B),2)))/(60*($B128-INDEX($B:$B,IFERROR(MATCH($B128-Annex!$B$9/60,$B:$B),2)))))/Annex!$B$8)/1000,IF(Data!$B$2="",0,"-"))</f>
        <v>7.8306222045762377</v>
      </c>
      <c r="BH128" s="50">
        <f>IFERROR((5.670373*10^-8*(BN128+273.15)^4+((Annex!$B$5+Annex!$B$6)*(BN128-AA128)+Annex!$B$7*(BN128-INDEX(BN:BN,IFERROR(MATCH($B128-Annex!$B$9/60,$B:$B),2)))/(60*($B128-INDEX($B:$B,IFERROR(MATCH($B128-Annex!$B$9/60,$B:$B),2)))))/Annex!$B$8)/1000,IF(Data!$B$2="",0,"-"))</f>
        <v>7.0968143615917088</v>
      </c>
      <c r="BI128" s="20">
        <v>615.63699999999994</v>
      </c>
      <c r="BJ128" s="20">
        <v>318.22399999999999</v>
      </c>
      <c r="BK128" s="20">
        <v>287.101</v>
      </c>
      <c r="BL128" s="20">
        <v>-86.25</v>
      </c>
      <c r="BM128" s="20">
        <v>150.309</v>
      </c>
      <c r="BN128" s="20">
        <v>148.89699999999999</v>
      </c>
    </row>
    <row r="129" spans="1:66" x14ac:dyDescent="0.3">
      <c r="A129" s="5">
        <v>128</v>
      </c>
      <c r="B129" s="19">
        <v>10.745166668202728</v>
      </c>
      <c r="C129" s="20">
        <v>161.24274700000001</v>
      </c>
      <c r="D129" s="20">
        <v>161.587245</v>
      </c>
      <c r="E129" s="20">
        <v>210.502579</v>
      </c>
      <c r="F129" s="49">
        <f>IFERROR(SUM(C129:E129),IF(Data!$B$2="",0,"-"))</f>
        <v>533.33257100000003</v>
      </c>
      <c r="G129" s="50">
        <f>IFERROR(F129-Annex!$B$10,IF(Data!$B$2="",0,"-"))</f>
        <v>106.72457100000003</v>
      </c>
      <c r="H129" s="50">
        <f>IFERROR(AVERAGE(INDEX(G:G,IFERROR(MATCH($B129-Annex!$B$12/60,$B:$B),2)):G129),IF(Data!$B$2="",0,"-"))</f>
        <v>107.89702699999998</v>
      </c>
      <c r="I129" s="50">
        <f>IFERROR(-14000*(G129-INDEX(G:G,IFERROR(MATCH($B129-Annex!$B$11/60,$B:$B),2)))/(60*($B129-INDEX($B:$B,IFERROR(MATCH($B129-Annex!$B$11/60,$B:$B),2)))),IF(Data!$B$2="",0,"-"))</f>
        <v>729.79485194890196</v>
      </c>
      <c r="J129" s="50">
        <f>IFERROR(-14000*(H129-INDEX(H:H,IFERROR(MATCH($B129-Annex!$B$13/60,$B:$B),2)))/(60*($B129-INDEX($B:$B,IFERROR(MATCH($B129-Annex!$B$13/60,$B:$B),2)))),IF(Data!$B$2="",0,"-"))</f>
        <v>708.68350968239781</v>
      </c>
      <c r="K129" s="20">
        <v>11.6594564</v>
      </c>
      <c r="L129" s="20">
        <v>510.28500000000003</v>
      </c>
      <c r="M129" s="20">
        <v>9.8999999999999993E+37</v>
      </c>
      <c r="N129" s="20">
        <v>841.23500000000001</v>
      </c>
      <c r="O129" s="20">
        <v>435.30200000000002</v>
      </c>
      <c r="P129" s="20">
        <v>301.66899999999998</v>
      </c>
      <c r="Q129" s="20">
        <v>844.46199999999999</v>
      </c>
      <c r="R129" s="20">
        <v>224.71100000000001</v>
      </c>
      <c r="S129" s="20">
        <v>148.035</v>
      </c>
      <c r="T129" s="20">
        <v>756.21699999999998</v>
      </c>
      <c r="U129" s="20">
        <v>226.797</v>
      </c>
      <c r="V129" s="20">
        <v>9.8999999999999993E+37</v>
      </c>
      <c r="W129" s="20">
        <v>673.33399999999995</v>
      </c>
      <c r="X129" s="20">
        <v>101.99</v>
      </c>
      <c r="Y129" s="20">
        <v>95.850999999999999</v>
      </c>
      <c r="Z129" s="20">
        <v>545.47199999999998</v>
      </c>
      <c r="AA129" s="20">
        <v>118.241</v>
      </c>
      <c r="AB129" s="20">
        <v>366.48500000000001</v>
      </c>
      <c r="AC129" s="20">
        <v>416.65899999999999</v>
      </c>
      <c r="AD129" s="20">
        <v>-37.773000000000003</v>
      </c>
      <c r="AE129" s="20">
        <v>9.8999999999999993E+37</v>
      </c>
      <c r="AF129" s="20">
        <v>345.63499999999999</v>
      </c>
      <c r="AG129" s="20">
        <v>203.155</v>
      </c>
      <c r="AH129" s="50">
        <f>IFERROR(AVERAGE(INDEX(AL:AL,IFERROR(MATCH($B129-Annex!$B$4/60,$B:$B),2)):AL129),IF(Data!$B$2="",0,"-"))</f>
        <v>16.329013086112351</v>
      </c>
      <c r="AI129" s="50">
        <f>IFERROR(AVERAGE(INDEX(AM:AM,IFERROR(MATCH($B129-Annex!$B$4/60,$B:$B),2)):AM129),IF(Data!$B$2="",0,"-"))</f>
        <v>14.623933325132148</v>
      </c>
      <c r="AJ129" s="50">
        <f>IFERROR(AVERAGE(INDEX(AN:AN,IFERROR(MATCH($B129-Annex!$B$4/60,$B:$B),2)):AN129),IF(Data!$B$2="",0,"-"))</f>
        <v>4.3018679673540792</v>
      </c>
      <c r="AK129" s="50">
        <f>IFERROR(AVERAGE(INDEX(AO:AO,IFERROR(MATCH($B129-Annex!$B$4/60,$B:$B),2)):AO129),IF(Data!$B$2="",0,"-"))</f>
        <v>29.459649963228493</v>
      </c>
      <c r="AL129" s="50">
        <f>IFERROR((5.670373*10^-8*(AP129+273.15)^4+((Annex!$B$5+Annex!$B$6)*(AP129-L129)+Annex!$B$7*(AP129-INDEX(AP:AP,IFERROR(MATCH($B129-Annex!$B$9/60,$B:$B),2)))/(60*($B129-INDEX($B:$B,IFERROR(MATCH($B129-Annex!$B$9/60,$B:$B),2)))))/Annex!$B$8)/1000,IF(Data!$B$2="",0,"-"))</f>
        <v>18.967701674324744</v>
      </c>
      <c r="AM129" s="50">
        <f>IFERROR((5.670373*10^-8*(AQ129+273.15)^4+((Annex!$B$5+Annex!$B$6)*(AQ129-O129)+Annex!$B$7*(AQ129-INDEX(AQ:AQ,IFERROR(MATCH($B129-Annex!$B$9/60,$B:$B),2)))/(60*($B129-INDEX($B:$B,IFERROR(MATCH($B129-Annex!$B$9/60,$B:$B),2)))))/Annex!$B$8)/1000,IF(Data!$B$2="",0,"-"))</f>
        <v>-154.26534564019352</v>
      </c>
      <c r="AN129" s="50">
        <f>IFERROR((5.670373*10^-8*(AR129+273.15)^4+((Annex!$B$5+Annex!$B$6)*(AR129-R129)+Annex!$B$7*(AR129-INDEX(AR:AR,IFERROR(MATCH($B129-Annex!$B$9/60,$B:$B),2)))/(60*($B129-INDEX($B:$B,IFERROR(MATCH($B129-Annex!$B$9/60,$B:$B),2)))))/Annex!$B$8)/1000,IF(Data!$B$2="",0,"-"))</f>
        <v>4.6178456839398692</v>
      </c>
      <c r="AO129" s="50">
        <f>IFERROR((5.670373*10^-8*(AS129+273.15)^4+((Annex!$B$5+Annex!$B$6)*(AS129-U129)+Annex!$B$7*(AS129-INDEX(AS:AS,IFERROR(MATCH($B129-Annex!$B$9/60,$B:$B),2)))/(60*($B129-INDEX($B:$B,IFERROR(MATCH($B129-Annex!$B$9/60,$B:$B),2)))))/Annex!$B$8)/1000,IF(Data!$B$2="",0,"-"))</f>
        <v>-38.134468070190117</v>
      </c>
      <c r="AP129" s="20">
        <v>365.875</v>
      </c>
      <c r="AQ129" s="20">
        <v>187.86500000000001</v>
      </c>
      <c r="AR129" s="20">
        <v>149.47800000000001</v>
      </c>
      <c r="AS129" s="20">
        <v>403.88400000000001</v>
      </c>
      <c r="AT129" s="20">
        <v>21.718</v>
      </c>
      <c r="AU129" s="20">
        <v>22.248999999999999</v>
      </c>
      <c r="AV129" s="20">
        <v>22.161000000000001</v>
      </c>
      <c r="AW129" s="50">
        <f>IFERROR(AVERAGE(INDEX(BC:BC,IFERROR(MATCH($B129-Annex!$B$4/60,$B:$B),2)):BC129),IF(Data!$B$2="",0,"-"))</f>
        <v>47.117658362926612</v>
      </c>
      <c r="AX129" s="50">
        <f>IFERROR(AVERAGE(INDEX(BD:BD,IFERROR(MATCH($B129-Annex!$B$4/60,$B:$B),2)):BD129),IF(Data!$B$2="",0,"-"))</f>
        <v>18.263072890957599</v>
      </c>
      <c r="AY129" s="50">
        <f>IFERROR(AVERAGE(INDEX(BE:BE,IFERROR(MATCH($B129-Annex!$B$4/60,$B:$B),2)):BE129),IF(Data!$B$2="",0,"-"))</f>
        <v>14.660027105010359</v>
      </c>
      <c r="AZ129" s="50">
        <f>IFERROR(AVERAGE(INDEX(BF:BF,IFERROR(MATCH($B129-Annex!$B$4/60,$B:$B),2)):BF129),IF(Data!$B$2="",0,"-"))</f>
        <v>-23.345534225844681</v>
      </c>
      <c r="BA129" s="50">
        <f>IFERROR(AVERAGE(INDEX(BG:BG,IFERROR(MATCH($B129-Annex!$B$4/60,$B:$B),2)):BG129),IF(Data!$B$2="",0,"-"))</f>
        <v>7.3721281013004472</v>
      </c>
      <c r="BB129" s="50">
        <f>IFERROR(AVERAGE(INDEX(BH:BH,IFERROR(MATCH($B129-Annex!$B$4/60,$B:$B),2)):BH129),IF(Data!$B$2="",0,"-"))</f>
        <v>6.557684034329589</v>
      </c>
      <c r="BC129" s="50">
        <f>IFERROR((5.670373*10^-8*(BI129+273.15)^4+((Annex!$B$5+Annex!$B$6)*(BI129-L129)+Annex!$B$7*(BI129-INDEX(BI:BI,IFERROR(MATCH($B129-Annex!$B$9/60,$B:$B),2)))/(60*($B129-INDEX($B:$B,IFERROR(MATCH($B129-Annex!$B$9/60,$B:$B),2)))))/Annex!$B$8)/1000,IF(Data!$B$2="",0,"-"))</f>
        <v>51.862223644939775</v>
      </c>
      <c r="BD129" s="50">
        <f>IFERROR((5.670373*10^-8*(BJ129+273.15)^4+((Annex!$B$5+Annex!$B$6)*(BJ129-O129)+Annex!$B$7*(BJ129-INDEX(BJ:BJ,IFERROR(MATCH($B129-Annex!$B$9/60,$B:$B),2)))/(60*($B129-INDEX($B:$B,IFERROR(MATCH($B129-Annex!$B$9/60,$B:$B),2)))))/Annex!$B$8)/1000,IF(Data!$B$2="",0,"-"))</f>
        <v>74.556494033226684</v>
      </c>
      <c r="BE129" s="50">
        <f>IFERROR((5.670373*10^-8*(BK129+273.15)^4+((Annex!$B$5+Annex!$B$6)*(BK129-R129)+Annex!$B$7*(BK129-INDEX(BK:BK,IFERROR(MATCH($B129-Annex!$B$9/60,$B:$B),2)))/(60*($B129-INDEX($B:$B,IFERROR(MATCH($B129-Annex!$B$9/60,$B:$B),2)))))/Annex!$B$8)/1000,IF(Data!$B$2="",0,"-"))</f>
        <v>16.417349614199878</v>
      </c>
      <c r="BF129" s="50">
        <f>IFERROR((5.670373*10^-8*(BL129+273.15)^4+((Annex!$B$5+Annex!$B$6)*(BL129-U129)+Annex!$B$7*(BL129-INDEX(BL:BL,IFERROR(MATCH($B129-Annex!$B$9/60,$B:$B),2)))/(60*($B129-INDEX($B:$B,IFERROR(MATCH($B129-Annex!$B$9/60,$B:$B),2)))))/Annex!$B$8)/1000,IF(Data!$B$2="",0,"-"))</f>
        <v>165.94275985740387</v>
      </c>
      <c r="BG129" s="50">
        <f>IFERROR((5.670373*10^-8*(BM129+273.15)^4+((Annex!$B$5+Annex!$B$6)*(BM129-X129)+Annex!$B$7*(BM129-INDEX(BM:BM,IFERROR(MATCH($B129-Annex!$B$9/60,$B:$B),2)))/(60*($B129-INDEX($B:$B,IFERROR(MATCH($B129-Annex!$B$9/60,$B:$B),2)))))/Annex!$B$8)/1000,IF(Data!$B$2="",0,"-"))</f>
        <v>8.1658962833009578</v>
      </c>
      <c r="BH129" s="50">
        <f>IFERROR((5.670373*10^-8*(BN129+273.15)^4+((Annex!$B$5+Annex!$B$6)*(BN129-AA129)+Annex!$B$7*(BN129-INDEX(BN:BN,IFERROR(MATCH($B129-Annex!$B$9/60,$B:$B),2)))/(60*($B129-INDEX($B:$B,IFERROR(MATCH($B129-Annex!$B$9/60,$B:$B),2)))))/Annex!$B$8)/1000,IF(Data!$B$2="",0,"-"))</f>
        <v>7.2425127721166458</v>
      </c>
      <c r="BI129" s="20">
        <v>627.23099999999999</v>
      </c>
      <c r="BJ129" s="20">
        <v>458.291</v>
      </c>
      <c r="BK129" s="20">
        <v>295.786</v>
      </c>
      <c r="BL129" s="20">
        <v>128.65600000000001</v>
      </c>
      <c r="BM129" s="20">
        <v>155.24600000000001</v>
      </c>
      <c r="BN129" s="20">
        <v>153.37</v>
      </c>
    </row>
    <row r="130" spans="1:66" x14ac:dyDescent="0.3">
      <c r="A130" s="5">
        <v>129</v>
      </c>
      <c r="B130" s="19">
        <v>10.832166674081236</v>
      </c>
      <c r="C130" s="20">
        <v>161.082458</v>
      </c>
      <c r="D130" s="20">
        <v>161.487075</v>
      </c>
      <c r="E130" s="20">
        <v>210.50094799999999</v>
      </c>
      <c r="F130" s="49">
        <f>IFERROR(SUM(C130:E130),IF(Data!$B$2="",0,"-"))</f>
        <v>533.07048099999997</v>
      </c>
      <c r="G130" s="50">
        <f>IFERROR(F130-Annex!$B$10,IF(Data!$B$2="",0,"-"))</f>
        <v>106.46248099999997</v>
      </c>
      <c r="H130" s="50">
        <f>IFERROR(AVERAGE(INDEX(G:G,IFERROR(MATCH($B130-Annex!$B$12/60,$B:$B),2)):G130),IF(Data!$B$2="",0,"-"))</f>
        <v>107.62903259999999</v>
      </c>
      <c r="I130" s="50">
        <f>IFERROR(-14000*(G130-INDEX(G:G,IFERROR(MATCH($B130-Annex!$B$11/60,$B:$B),2)))/(60*($B130-INDEX($B:$B,IFERROR(MATCH($B130-Annex!$B$11/60,$B:$B),2)))),IF(Data!$B$2="",0,"-"))</f>
        <v>737.23166084410241</v>
      </c>
      <c r="J130" s="50">
        <f>IFERROR(-14000*(H130-INDEX(H:H,IFERROR(MATCH($B130-Annex!$B$13/60,$B:$B),2)))/(60*($B130-INDEX($B:$B,IFERROR(MATCH($B130-Annex!$B$13/60,$B:$B),2)))),IF(Data!$B$2="",0,"-"))</f>
        <v>719.72575995677221</v>
      </c>
      <c r="K130" s="20">
        <v>11.5770064</v>
      </c>
      <c r="L130" s="20">
        <v>546.72299999999996</v>
      </c>
      <c r="M130" s="20">
        <v>9.8999999999999993E+37</v>
      </c>
      <c r="N130" s="20">
        <v>844.16399999999999</v>
      </c>
      <c r="O130" s="20">
        <v>407.07900000000001</v>
      </c>
      <c r="P130" s="20">
        <v>1100.097</v>
      </c>
      <c r="Q130" s="20">
        <v>842.19899999999996</v>
      </c>
      <c r="R130" s="20">
        <v>224.65799999999999</v>
      </c>
      <c r="S130" s="20">
        <v>9.8999999999999993E+37</v>
      </c>
      <c r="T130" s="20">
        <v>765.08399999999995</v>
      </c>
      <c r="U130" s="20">
        <v>187.20699999999999</v>
      </c>
      <c r="V130" s="20">
        <v>305.25400000000002</v>
      </c>
      <c r="W130" s="20">
        <v>685.38900000000001</v>
      </c>
      <c r="X130" s="20">
        <v>108.57299999999999</v>
      </c>
      <c r="Y130" s="20">
        <v>-20.873000000000001</v>
      </c>
      <c r="Z130" s="20">
        <v>561.31600000000003</v>
      </c>
      <c r="AA130" s="20">
        <v>120.792</v>
      </c>
      <c r="AB130" s="20">
        <v>217.18100000000001</v>
      </c>
      <c r="AC130" s="20">
        <v>430.91500000000002</v>
      </c>
      <c r="AD130" s="20">
        <v>544.73900000000003</v>
      </c>
      <c r="AE130" s="20">
        <v>9.8999999999999993E+37</v>
      </c>
      <c r="AF130" s="20">
        <v>-55.78</v>
      </c>
      <c r="AG130" s="20">
        <v>27.32</v>
      </c>
      <c r="AH130" s="50">
        <f>IFERROR(AVERAGE(INDEX(AL:AL,IFERROR(MATCH($B130-Annex!$B$4/60,$B:$B),2)):AL130),IF(Data!$B$2="",0,"-"))</f>
        <v>17.330049701755733</v>
      </c>
      <c r="AI130" s="50">
        <f>IFERROR(AVERAGE(INDEX(AM:AM,IFERROR(MATCH($B130-Annex!$B$4/60,$B:$B),2)):AM130),IF(Data!$B$2="",0,"-"))</f>
        <v>29.785887329204236</v>
      </c>
      <c r="AJ130" s="50">
        <f>IFERROR(AVERAGE(INDEX(AN:AN,IFERROR(MATCH($B130-Annex!$B$4/60,$B:$B),2)):AN130),IF(Data!$B$2="",0,"-"))</f>
        <v>4.4670099352516743</v>
      </c>
      <c r="AK130" s="50">
        <f>IFERROR(AVERAGE(INDEX(AO:AO,IFERROR(MATCH($B130-Annex!$B$4/60,$B:$B),2)):AO130),IF(Data!$B$2="",0,"-"))</f>
        <v>22.527349104944623</v>
      </c>
      <c r="AL130" s="50">
        <f>IFERROR((5.670373*10^-8*(AP130+273.15)^4+((Annex!$B$5+Annex!$B$6)*(AP130-L130)+Annex!$B$7*(AP130-INDEX(AP:AP,IFERROR(MATCH($B130-Annex!$B$9/60,$B:$B),2)))/(60*($B130-INDEX($B:$B,IFERROR(MATCH($B130-Annex!$B$9/60,$B:$B),2)))))/Annex!$B$8)/1000,IF(Data!$B$2="",0,"-"))</f>
        <v>20.314988259031875</v>
      </c>
      <c r="AM130" s="50">
        <f>IFERROR((5.670373*10^-8*(AQ130+273.15)^4+((Annex!$B$5+Annex!$B$6)*(AQ130-O130)+Annex!$B$7*(AQ130-INDEX(AQ:AQ,IFERROR(MATCH($B130-Annex!$B$9/60,$B:$B),2)))/(60*($B130-INDEX($B:$B,IFERROR(MATCH($B130-Annex!$B$9/60,$B:$B),2)))))/Annex!$B$8)/1000,IF(Data!$B$2="",0,"-"))</f>
        <v>77.435162284988238</v>
      </c>
      <c r="AN130" s="50">
        <f>IFERROR((5.670373*10^-8*(AR130+273.15)^4+((Annex!$B$5+Annex!$B$6)*(AR130-R130)+Annex!$B$7*(AR130-INDEX(AR:AR,IFERROR(MATCH($B130-Annex!$B$9/60,$B:$B),2)))/(60*($B130-INDEX($B:$B,IFERROR(MATCH($B130-Annex!$B$9/60,$B:$B),2)))))/Annex!$B$8)/1000,IF(Data!$B$2="",0,"-"))</f>
        <v>5.2906555740058518</v>
      </c>
      <c r="AO130" s="50">
        <f>IFERROR((5.670373*10^-8*(AS130+273.15)^4+((Annex!$B$5+Annex!$B$6)*(AS130-U130)+Annex!$B$7*(AS130-INDEX(AS:AS,IFERROR(MATCH($B130-Annex!$B$9/60,$B:$B),2)))/(60*($B130-INDEX($B:$B,IFERROR(MATCH($B130-Annex!$B$9/60,$B:$B),2)))))/Annex!$B$8)/1000,IF(Data!$B$2="",0,"-"))</f>
        <v>-71.765785896633332</v>
      </c>
      <c r="AP130" s="20">
        <v>380.23200000000003</v>
      </c>
      <c r="AQ130" s="20">
        <v>409.75200000000001</v>
      </c>
      <c r="AR130" s="20">
        <v>154.62700000000001</v>
      </c>
      <c r="AS130" s="20">
        <v>277.47899999999998</v>
      </c>
      <c r="AT130" s="20">
        <v>21.86</v>
      </c>
      <c r="AU130" s="20">
        <v>22.318999999999999</v>
      </c>
      <c r="AV130" s="20">
        <v>22.196000000000002</v>
      </c>
      <c r="AW130" s="50">
        <f>IFERROR(AVERAGE(INDEX(BC:BC,IFERROR(MATCH($B130-Annex!$B$4/60,$B:$B),2)):BC130),IF(Data!$B$2="",0,"-"))</f>
        <v>48.771269433114774</v>
      </c>
      <c r="AX130" s="50">
        <f>IFERROR(AVERAGE(INDEX(BD:BD,IFERROR(MATCH($B130-Annex!$B$4/60,$B:$B),2)):BD130),IF(Data!$B$2="",0,"-"))</f>
        <v>1.4421469507835174</v>
      </c>
      <c r="AY130" s="50">
        <f>IFERROR(AVERAGE(INDEX(BE:BE,IFERROR(MATCH($B130-Annex!$B$4/60,$B:$B),2)):BE130),IF(Data!$B$2="",0,"-"))</f>
        <v>15.27412885822269</v>
      </c>
      <c r="AZ130" s="50">
        <f>IFERROR(AVERAGE(INDEX(BF:BF,IFERROR(MATCH($B130-Annex!$B$4/60,$B:$B),2)):BF130),IF(Data!$B$2="",0,"-"))</f>
        <v>-31.419626215180148</v>
      </c>
      <c r="BA130" s="50">
        <f>IFERROR(AVERAGE(INDEX(BG:BG,IFERROR(MATCH($B130-Annex!$B$4/60,$B:$B),2)):BG130),IF(Data!$B$2="",0,"-"))</f>
        <v>7.6254869523658604</v>
      </c>
      <c r="BB130" s="50">
        <f>IFERROR(AVERAGE(INDEX(BH:BH,IFERROR(MATCH($B130-Annex!$B$4/60,$B:$B),2)):BH130),IF(Data!$B$2="",0,"-"))</f>
        <v>6.8059561154761345</v>
      </c>
      <c r="BC130" s="50">
        <f>IFERROR((5.670373*10^-8*(BI130+273.15)^4+((Annex!$B$5+Annex!$B$6)*(BI130-L130)+Annex!$B$7*(BI130-INDEX(BI:BI,IFERROR(MATCH($B130-Annex!$B$9/60,$B:$B),2)))/(60*($B130-INDEX($B:$B,IFERROR(MATCH($B130-Annex!$B$9/60,$B:$B),2)))))/Annex!$B$8)/1000,IF(Data!$B$2="",0,"-"))</f>
        <v>54.051739343897601</v>
      </c>
      <c r="BD130" s="50">
        <f>IFERROR((5.670373*10^-8*(BJ130+273.15)^4+((Annex!$B$5+Annex!$B$6)*(BJ130-O130)+Annex!$B$7*(BJ130-INDEX(BJ:BJ,IFERROR(MATCH($B130-Annex!$B$9/60,$B:$B),2)))/(60*($B130-INDEX($B:$B,IFERROR(MATCH($B130-Annex!$B$9/60,$B:$B),2)))))/Annex!$B$8)/1000,IF(Data!$B$2="",0,"-"))</f>
        <v>-24.810097341109714</v>
      </c>
      <c r="BE130" s="50">
        <f>IFERROR((5.670373*10^-8*(BK130+273.15)^4+((Annex!$B$5+Annex!$B$6)*(BK130-R130)+Annex!$B$7*(BK130-INDEX(BK:BK,IFERROR(MATCH($B130-Annex!$B$9/60,$B:$B),2)))/(60*($B130-INDEX($B:$B,IFERROR(MATCH($B130-Annex!$B$9/60,$B:$B),2)))))/Annex!$B$8)/1000,IF(Data!$B$2="",0,"-"))</f>
        <v>17.517555916321317</v>
      </c>
      <c r="BF130" s="50">
        <f>IFERROR((5.670373*10^-8*(BL130+273.15)^4+((Annex!$B$5+Annex!$B$6)*(BL130-U130)+Annex!$B$7*(BL130-INDEX(BL:BL,IFERROR(MATCH($B130-Annex!$B$9/60,$B:$B),2)))/(60*($B130-INDEX($B:$B,IFERROR(MATCH($B130-Annex!$B$9/60,$B:$B),2)))))/Annex!$B$8)/1000,IF(Data!$B$2="",0,"-"))</f>
        <v>33.507502995282998</v>
      </c>
      <c r="BG130" s="50">
        <f>IFERROR((5.670373*10^-8*(BM130+273.15)^4+((Annex!$B$5+Annex!$B$6)*(BM130-X130)+Annex!$B$7*(BM130-INDEX(BM:BM,IFERROR(MATCH($B130-Annex!$B$9/60,$B:$B),2)))/(60*($B130-INDEX($B:$B,IFERROR(MATCH($B130-Annex!$B$9/60,$B:$B),2)))))/Annex!$B$8)/1000,IF(Data!$B$2="",0,"-"))</f>
        <v>8.4292023182957596</v>
      </c>
      <c r="BH130" s="50">
        <f>IFERROR((5.670373*10^-8*(BN130+273.15)^4+((Annex!$B$5+Annex!$B$6)*(BN130-AA130)+Annex!$B$7*(BN130-INDEX(BN:BN,IFERROR(MATCH($B130-Annex!$B$9/60,$B:$B),2)))/(60*($B130-INDEX($B:$B,IFERROR(MATCH($B130-Annex!$B$9/60,$B:$B),2)))))/Annex!$B$8)/1000,IF(Data!$B$2="",0,"-"))</f>
        <v>7.6445814318267002</v>
      </c>
      <c r="BI130" s="20">
        <v>640.08600000000001</v>
      </c>
      <c r="BJ130" s="20">
        <v>266.51900000000001</v>
      </c>
      <c r="BK130" s="20">
        <v>305.37299999999999</v>
      </c>
      <c r="BL130" s="20">
        <v>-12.497</v>
      </c>
      <c r="BM130" s="20">
        <v>160.57400000000001</v>
      </c>
      <c r="BN130" s="20">
        <v>158.34399999999999</v>
      </c>
    </row>
    <row r="131" spans="1:66" x14ac:dyDescent="0.3">
      <c r="A131" s="5">
        <v>130</v>
      </c>
      <c r="B131" s="19">
        <v>10.916166671086103</v>
      </c>
      <c r="C131" s="20">
        <v>160.970181</v>
      </c>
      <c r="D131" s="20">
        <v>161.40400700000001</v>
      </c>
      <c r="E131" s="20">
        <v>210.29642100000001</v>
      </c>
      <c r="F131" s="49">
        <f>IFERROR(SUM(C131:E131),IF(Data!$B$2="",0,"-"))</f>
        <v>532.67060900000001</v>
      </c>
      <c r="G131" s="50">
        <f>IFERROR(F131-Annex!$B$10,IF(Data!$B$2="",0,"-"))</f>
        <v>106.06260900000001</v>
      </c>
      <c r="H131" s="50">
        <f>IFERROR(AVERAGE(INDEX(G:G,IFERROR(MATCH($B131-Annex!$B$12/60,$B:$B),2)):G131),IF(Data!$B$2="",0,"-"))</f>
        <v>107.35460680000001</v>
      </c>
      <c r="I131" s="50">
        <f>IFERROR(-14000*(G131-INDEX(G:G,IFERROR(MATCH($B131-Annex!$B$11/60,$B:$B),2)))/(60*($B131-INDEX($B:$B,IFERROR(MATCH($B131-Annex!$B$11/60,$B:$B),2)))),IF(Data!$B$2="",0,"-"))</f>
        <v>752.97602889863515</v>
      </c>
      <c r="J131" s="50">
        <f>IFERROR(-14000*(H131-INDEX(H:H,IFERROR(MATCH($B131-Annex!$B$13/60,$B:$B),2)))/(60*($B131-INDEX($B:$B,IFERROR(MATCH($B131-Annex!$B$13/60,$B:$B),2)))),IF(Data!$B$2="",0,"-"))</f>
        <v>733.56248784274044</v>
      </c>
      <c r="K131" s="20">
        <v>11.948031500000001</v>
      </c>
      <c r="L131" s="20">
        <v>569.12300000000005</v>
      </c>
      <c r="M131" s="20">
        <v>601.86699999999996</v>
      </c>
      <c r="N131" s="20">
        <v>842.28700000000003</v>
      </c>
      <c r="O131" s="20">
        <v>508.44600000000003</v>
      </c>
      <c r="P131" s="20">
        <v>253.88200000000001</v>
      </c>
      <c r="Q131" s="20">
        <v>840.36</v>
      </c>
      <c r="R131" s="20">
        <v>236.34</v>
      </c>
      <c r="S131" s="20">
        <v>309.8</v>
      </c>
      <c r="T131" s="20">
        <v>765.721</v>
      </c>
      <c r="U131" s="20">
        <v>281.19299999999998</v>
      </c>
      <c r="V131" s="20">
        <v>-62.412999999999997</v>
      </c>
      <c r="W131" s="20">
        <v>691.33299999999997</v>
      </c>
      <c r="X131" s="20">
        <v>103.95399999999999</v>
      </c>
      <c r="Y131" s="20">
        <v>-55.192999999999998</v>
      </c>
      <c r="Z131" s="20">
        <v>567.68799999999999</v>
      </c>
      <c r="AA131" s="20">
        <v>121.48699999999999</v>
      </c>
      <c r="AB131" s="20">
        <v>300.91399999999999</v>
      </c>
      <c r="AC131" s="20">
        <v>441.61500000000001</v>
      </c>
      <c r="AD131" s="20">
        <v>-195.66800000000001</v>
      </c>
      <c r="AE131" s="20">
        <v>9.8999999999999993E+37</v>
      </c>
      <c r="AF131" s="20">
        <v>547.34</v>
      </c>
      <c r="AG131" s="20">
        <v>60.252000000000002</v>
      </c>
      <c r="AH131" s="50">
        <f>IFERROR(AVERAGE(INDEX(AL:AL,IFERROR(MATCH($B131-Annex!$B$4/60,$B:$B),2)):AL131),IF(Data!$B$2="",0,"-"))</f>
        <v>18.452791817975857</v>
      </c>
      <c r="AI131" s="50">
        <f>IFERROR(AVERAGE(INDEX(AM:AM,IFERROR(MATCH($B131-Annex!$B$4/60,$B:$B),2)):AM131),IF(Data!$B$2="",0,"-"))</f>
        <v>35.514290337935812</v>
      </c>
      <c r="AJ131" s="50">
        <f>IFERROR(AVERAGE(INDEX(AN:AN,IFERROR(MATCH($B131-Annex!$B$4/60,$B:$B),2)):AN131),IF(Data!$B$2="",0,"-"))</f>
        <v>4.6508849625784743</v>
      </c>
      <c r="AK131" s="50">
        <f>IFERROR(AVERAGE(INDEX(AO:AO,IFERROR(MATCH($B131-Annex!$B$4/60,$B:$B),2)):AO131),IF(Data!$B$2="",0,"-"))</f>
        <v>20.324073516442763</v>
      </c>
      <c r="AL131" s="50">
        <f>IFERROR((5.670373*10^-8*(AP131+273.15)^4+((Annex!$B$5+Annex!$B$6)*(AP131-L131)+Annex!$B$7*(AP131-INDEX(AP:AP,IFERROR(MATCH($B131-Annex!$B$9/60,$B:$B),2)))/(60*($B131-INDEX($B:$B,IFERROR(MATCH($B131-Annex!$B$9/60,$B:$B),2)))))/Annex!$B$8)/1000,IF(Data!$B$2="",0,"-"))</f>
        <v>22.473924029298608</v>
      </c>
      <c r="AM131" s="50">
        <f>IFERROR((5.670373*10^-8*(AQ131+273.15)^4+((Annex!$B$5+Annex!$B$6)*(AQ131-O131)+Annex!$B$7*(AQ131-INDEX(AQ:AQ,IFERROR(MATCH($B131-Annex!$B$9/60,$B:$B),2)))/(60*($B131-INDEX($B:$B,IFERROR(MATCH($B131-Annex!$B$9/60,$B:$B),2)))))/Annex!$B$8)/1000,IF(Data!$B$2="",0,"-"))</f>
        <v>52.19631348179869</v>
      </c>
      <c r="AN131" s="50">
        <f>IFERROR((5.670373*10^-8*(AR131+273.15)^4+((Annex!$B$5+Annex!$B$6)*(AR131-R131)+Annex!$B$7*(AR131-INDEX(AR:AR,IFERROR(MATCH($B131-Annex!$B$9/60,$B:$B),2)))/(60*($B131-INDEX($B:$B,IFERROR(MATCH($B131-Annex!$B$9/60,$B:$B),2)))))/Annex!$B$8)/1000,IF(Data!$B$2="",0,"-"))</f>
        <v>5.5392013208770541</v>
      </c>
      <c r="AO131" s="50">
        <f>IFERROR((5.670373*10^-8*(AS131+273.15)^4+((Annex!$B$5+Annex!$B$6)*(AS131-U131)+Annex!$B$7*(AS131-INDEX(AS:AS,IFERROR(MATCH($B131-Annex!$B$9/60,$B:$B),2)))/(60*($B131-INDEX($B:$B,IFERROR(MATCH($B131-Annex!$B$9/60,$B:$B),2)))))/Annex!$B$8)/1000,IF(Data!$B$2="",0,"-"))</f>
        <v>-51.92039850184392</v>
      </c>
      <c r="AP131" s="20">
        <v>395.31200000000001</v>
      </c>
      <c r="AQ131" s="20">
        <v>288.51400000000001</v>
      </c>
      <c r="AR131" s="20">
        <v>159.77699999999999</v>
      </c>
      <c r="AS131" s="20">
        <v>290.78699999999998</v>
      </c>
      <c r="AT131" s="20">
        <v>21.966000000000001</v>
      </c>
      <c r="AU131" s="20">
        <v>22.300999999999998</v>
      </c>
      <c r="AV131" s="20">
        <v>22.161000000000001</v>
      </c>
      <c r="AW131" s="50">
        <f>IFERROR(AVERAGE(INDEX(BC:BC,IFERROR(MATCH($B131-Annex!$B$4/60,$B:$B),2)):BC131),IF(Data!$B$2="",0,"-"))</f>
        <v>50.508877224090874</v>
      </c>
      <c r="AX131" s="50">
        <f>IFERROR(AVERAGE(INDEX(BD:BD,IFERROR(MATCH($B131-Annex!$B$4/60,$B:$B),2)):BD131),IF(Data!$B$2="",0,"-"))</f>
        <v>34.873780543289762</v>
      </c>
      <c r="AY131" s="50">
        <f>IFERROR(AVERAGE(INDEX(BE:BE,IFERROR(MATCH($B131-Annex!$B$4/60,$B:$B),2)):BE131),IF(Data!$B$2="",0,"-"))</f>
        <v>15.902774112743414</v>
      </c>
      <c r="AZ131" s="50">
        <f>IFERROR(AVERAGE(INDEX(BF:BF,IFERROR(MATCH($B131-Annex!$B$4/60,$B:$B),2)):BF131),IF(Data!$B$2="",0,"-"))</f>
        <v>-27.458461259281993</v>
      </c>
      <c r="BA131" s="50">
        <f>IFERROR(AVERAGE(INDEX(BG:BG,IFERROR(MATCH($B131-Annex!$B$4/60,$B:$B),2)):BG131),IF(Data!$B$2="",0,"-"))</f>
        <v>7.8957928485572735</v>
      </c>
      <c r="BB131" s="50">
        <f>IFERROR(AVERAGE(INDEX(BH:BH,IFERROR(MATCH($B131-Annex!$B$4/60,$B:$B),2)):BH131),IF(Data!$B$2="",0,"-"))</f>
        <v>7.086007923466032</v>
      </c>
      <c r="BC131" s="50">
        <f>IFERROR((5.670373*10^-8*(BI131+273.15)^4+((Annex!$B$5+Annex!$B$6)*(BI131-L131)+Annex!$B$7*(BI131-INDEX(BI:BI,IFERROR(MATCH($B131-Annex!$B$9/60,$B:$B),2)))/(60*($B131-INDEX($B:$B,IFERROR(MATCH($B131-Annex!$B$9/60,$B:$B),2)))))/Annex!$B$8)/1000,IF(Data!$B$2="",0,"-"))</f>
        <v>56.263223096442296</v>
      </c>
      <c r="BD131" s="50">
        <f>IFERROR((5.670373*10^-8*(BJ131+273.15)^4+((Annex!$B$5+Annex!$B$6)*(BJ131-O131)+Annex!$B$7*(BJ131-INDEX(BJ:BJ,IFERROR(MATCH($B131-Annex!$B$9/60,$B:$B),2)))/(60*($B131-INDEX($B:$B,IFERROR(MATCH($B131-Annex!$B$9/60,$B:$B),2)))))/Annex!$B$8)/1000,IF(Data!$B$2="",0,"-"))</f>
        <v>82.491097914471226</v>
      </c>
      <c r="BE131" s="50">
        <f>IFERROR((5.670373*10^-8*(BK131+273.15)^4+((Annex!$B$5+Annex!$B$6)*(BK131-R131)+Annex!$B$7*(BK131-INDEX(BK:BK,IFERROR(MATCH($B131-Annex!$B$9/60,$B:$B),2)))/(60*($B131-INDEX($B:$B,IFERROR(MATCH($B131-Annex!$B$9/60,$B:$B),2)))))/Annex!$B$8)/1000,IF(Data!$B$2="",0,"-"))</f>
        <v>18.07634718436406</v>
      </c>
      <c r="BF131" s="50">
        <f>IFERROR((5.670373*10^-8*(BL131+273.15)^4+((Annex!$B$5+Annex!$B$6)*(BL131-U131)+Annex!$B$7*(BL131-INDEX(BL:BL,IFERROR(MATCH($B131-Annex!$B$9/60,$B:$B),2)))/(60*($B131-INDEX($B:$B,IFERROR(MATCH($B131-Annex!$B$9/60,$B:$B),2)))))/Annex!$B$8)/1000,IF(Data!$B$2="",0,"-"))</f>
        <v>-10.92485133585885</v>
      </c>
      <c r="BG131" s="50">
        <f>IFERROR((5.670373*10^-8*(BM131+273.15)^4+((Annex!$B$5+Annex!$B$6)*(BM131-X131)+Annex!$B$7*(BM131-INDEX(BM:BM,IFERROR(MATCH($B131-Annex!$B$9/60,$B:$B),2)))/(60*($B131-INDEX($B:$B,IFERROR(MATCH($B131-Annex!$B$9/60,$B:$B),2)))))/Annex!$B$8)/1000,IF(Data!$B$2="",0,"-"))</f>
        <v>8.8505858262541768</v>
      </c>
      <c r="BH131" s="50">
        <f>IFERROR((5.670373*10^-8*(BN131+273.15)^4+((Annex!$B$5+Annex!$B$6)*(BN131-AA131)+Annex!$B$7*(BN131-INDEX(BN:BN,IFERROR(MATCH($B131-Annex!$B$9/60,$B:$B),2)))/(60*($B131-INDEX($B:$B,IFERROR(MATCH($B131-Annex!$B$9/60,$B:$B),2)))))/Annex!$B$8)/1000,IF(Data!$B$2="",0,"-"))</f>
        <v>8.0014998914401936</v>
      </c>
      <c r="BI131" s="20">
        <v>652.25900000000001</v>
      </c>
      <c r="BJ131" s="20">
        <v>562.95100000000002</v>
      </c>
      <c r="BK131" s="20">
        <v>314.46499999999997</v>
      </c>
      <c r="BL131" s="20">
        <v>112.28700000000001</v>
      </c>
      <c r="BM131" s="20">
        <v>165.71600000000001</v>
      </c>
      <c r="BN131" s="20">
        <v>163.15899999999999</v>
      </c>
    </row>
    <row r="132" spans="1:66" x14ac:dyDescent="0.3">
      <c r="A132" s="5">
        <v>131</v>
      </c>
      <c r="B132" s="19">
        <v>10.999833340756595</v>
      </c>
      <c r="C132" s="20">
        <v>160.84894800000001</v>
      </c>
      <c r="D132" s="20">
        <v>161.36980199999999</v>
      </c>
      <c r="E132" s="20">
        <v>210.205164</v>
      </c>
      <c r="F132" s="49">
        <f>IFERROR(SUM(C132:E132),IF(Data!$B$2="",0,"-"))</f>
        <v>532.42391399999997</v>
      </c>
      <c r="G132" s="50">
        <f>IFERROR(F132-Annex!$B$10,IF(Data!$B$2="",0,"-"))</f>
        <v>105.81591399999996</v>
      </c>
      <c r="H132" s="50">
        <f>IFERROR(AVERAGE(INDEX(G:G,IFERROR(MATCH($B132-Annex!$B$12/60,$B:$B),2)):G132),IF(Data!$B$2="",0,"-"))</f>
        <v>107.08075149999999</v>
      </c>
      <c r="I132" s="50">
        <f>IFERROR(-14000*(G132-INDEX(G:G,IFERROR(MATCH($B132-Annex!$B$11/60,$B:$B),2)))/(60*($B132-INDEX($B:$B,IFERROR(MATCH($B132-Annex!$B$11/60,$B:$B),2)))),IF(Data!$B$2="",0,"-"))</f>
        <v>765.84696499118206</v>
      </c>
      <c r="J132" s="50">
        <f>IFERROR(-14000*(H132-INDEX(H:H,IFERROR(MATCH($B132-Annex!$B$13/60,$B:$B),2)))/(60*($B132-INDEX($B:$B,IFERROR(MATCH($B132-Annex!$B$13/60,$B:$B),2)))),IF(Data!$B$2="",0,"-"))</f>
        <v>744.44839199809132</v>
      </c>
      <c r="K132" s="20">
        <v>12.2366066</v>
      </c>
      <c r="L132" s="20">
        <v>637.64200000000005</v>
      </c>
      <c r="M132" s="20">
        <v>9.8999999999999993E+37</v>
      </c>
      <c r="N132" s="20">
        <v>846.78499999999997</v>
      </c>
      <c r="O132" s="20">
        <v>539.69200000000001</v>
      </c>
      <c r="P132" s="20">
        <v>458.79899999999998</v>
      </c>
      <c r="Q132" s="20">
        <v>844.75</v>
      </c>
      <c r="R132" s="20">
        <v>231.15700000000001</v>
      </c>
      <c r="S132" s="20">
        <v>242.02500000000001</v>
      </c>
      <c r="T132" s="20">
        <v>773.58600000000001</v>
      </c>
      <c r="U132" s="20">
        <v>321.38299999999998</v>
      </c>
      <c r="V132" s="20">
        <v>278.68</v>
      </c>
      <c r="W132" s="20">
        <v>706.39300000000003</v>
      </c>
      <c r="X132" s="20">
        <v>110.786</v>
      </c>
      <c r="Y132" s="20">
        <v>86.912999999999997</v>
      </c>
      <c r="Z132" s="20">
        <v>585.45100000000002</v>
      </c>
      <c r="AA132" s="20">
        <v>125.288</v>
      </c>
      <c r="AB132" s="20">
        <v>247.24</v>
      </c>
      <c r="AC132" s="20">
        <v>457.863</v>
      </c>
      <c r="AD132" s="20">
        <v>-1.409</v>
      </c>
      <c r="AE132" s="20">
        <v>9.8999999999999993E+37</v>
      </c>
      <c r="AF132" s="20">
        <v>277.43400000000003</v>
      </c>
      <c r="AG132" s="20">
        <v>40.945999999999998</v>
      </c>
      <c r="AH132" s="50">
        <f>IFERROR(AVERAGE(INDEX(AL:AL,IFERROR(MATCH($B132-Annex!$B$4/60,$B:$B),2)):AL132),IF(Data!$B$2="",0,"-"))</f>
        <v>19.653128213659841</v>
      </c>
      <c r="AI132" s="50">
        <f>IFERROR(AVERAGE(INDEX(AM:AM,IFERROR(MATCH($B132-Annex!$B$4/60,$B:$B),2)):AM132),IF(Data!$B$2="",0,"-"))</f>
        <v>9.4909681023644854</v>
      </c>
      <c r="AJ132" s="50">
        <f>IFERROR(AVERAGE(INDEX(AN:AN,IFERROR(MATCH($B132-Annex!$B$4/60,$B:$B),2)):AN132),IF(Data!$B$2="",0,"-"))</f>
        <v>4.8828440114130052</v>
      </c>
      <c r="AK132" s="50">
        <f>IFERROR(AVERAGE(INDEX(AO:AO,IFERROR(MATCH($B132-Annex!$B$4/60,$B:$B),2)):AO132),IF(Data!$B$2="",0,"-"))</f>
        <v>31.597864887583778</v>
      </c>
      <c r="AL132" s="50">
        <f>IFERROR((5.670373*10^-8*(AP132+273.15)^4+((Annex!$B$5+Annex!$B$6)*(AP132-L132)+Annex!$B$7*(AP132-INDEX(AP:AP,IFERROR(MATCH($B132-Annex!$B$9/60,$B:$B),2)))/(60*($B132-INDEX($B:$B,IFERROR(MATCH($B132-Annex!$B$9/60,$B:$B),2)))))/Annex!$B$8)/1000,IF(Data!$B$2="",0,"-"))</f>
        <v>24.159049604997332</v>
      </c>
      <c r="AM132" s="50">
        <f>IFERROR((5.670373*10^-8*(AQ132+273.15)^4+((Annex!$B$5+Annex!$B$6)*(AQ132-O132)+Annex!$B$7*(AQ132-INDEX(AQ:AQ,IFERROR(MATCH($B132-Annex!$B$9/60,$B:$B),2)))/(60*($B132-INDEX($B:$B,IFERROR(MATCH($B132-Annex!$B$9/60,$B:$B),2)))))/Annex!$B$8)/1000,IF(Data!$B$2="",0,"-"))</f>
        <v>-73.306653597464205</v>
      </c>
      <c r="AN132" s="50">
        <f>IFERROR((5.670373*10^-8*(AR132+273.15)^4+((Annex!$B$5+Annex!$B$6)*(AR132-R132)+Annex!$B$7*(AR132-INDEX(AR:AR,IFERROR(MATCH($B132-Annex!$B$9/60,$B:$B),2)))/(60*($B132-INDEX($B:$B,IFERROR(MATCH($B132-Annex!$B$9/60,$B:$B),2)))))/Annex!$B$8)/1000,IF(Data!$B$2="",0,"-"))</f>
        <v>5.9819238985485175</v>
      </c>
      <c r="AO132" s="50">
        <f>IFERROR((5.670373*10^-8*(AS132+273.15)^4+((Annex!$B$5+Annex!$B$6)*(AS132-U132)+Annex!$B$7*(AS132-INDEX(AS:AS,IFERROR(MATCH($B132-Annex!$B$9/60,$B:$B),2)))/(60*($B132-INDEX($B:$B,IFERROR(MATCH($B132-Annex!$B$9/60,$B:$B),2)))))/Annex!$B$8)/1000,IF(Data!$B$2="",0,"-"))</f>
        <v>89.075120345884869</v>
      </c>
      <c r="AP132" s="20">
        <v>412.262</v>
      </c>
      <c r="AQ132" s="20">
        <v>271.30599999999998</v>
      </c>
      <c r="AR132" s="20">
        <v>164.94200000000001</v>
      </c>
      <c r="AS132" s="20">
        <v>419.01499999999999</v>
      </c>
      <c r="AT132" s="20">
        <v>22.379000000000001</v>
      </c>
      <c r="AU132" s="20">
        <v>22.466000000000001</v>
      </c>
      <c r="AV132" s="20">
        <v>22.291</v>
      </c>
      <c r="AW132" s="50">
        <f>IFERROR(AVERAGE(INDEX(BC:BC,IFERROR(MATCH($B132-Annex!$B$4/60,$B:$B),2)):BC132),IF(Data!$B$2="",0,"-"))</f>
        <v>52.275745338046249</v>
      </c>
      <c r="AX132" s="50">
        <f>IFERROR(AVERAGE(INDEX(BD:BD,IFERROR(MATCH($B132-Annex!$B$4/60,$B:$B),2)):BD132),IF(Data!$B$2="",0,"-"))</f>
        <v>62.495567204540542</v>
      </c>
      <c r="AY132" s="50">
        <f>IFERROR(AVERAGE(INDEX(BE:BE,IFERROR(MATCH($B132-Annex!$B$4/60,$B:$B),2)):BE132),IF(Data!$B$2="",0,"-"))</f>
        <v>16.557491505912754</v>
      </c>
      <c r="AZ132" s="50">
        <f>IFERROR(AVERAGE(INDEX(BF:BF,IFERROR(MATCH($B132-Annex!$B$4/60,$B:$B),2)):BF132),IF(Data!$B$2="",0,"-"))</f>
        <v>5.3091474752466592</v>
      </c>
      <c r="BA132" s="50">
        <f>IFERROR(AVERAGE(INDEX(BG:BG,IFERROR(MATCH($B132-Annex!$B$4/60,$B:$B),2)):BG132),IF(Data!$B$2="",0,"-"))</f>
        <v>8.1554712859618981</v>
      </c>
      <c r="BB132" s="50">
        <f>IFERROR(AVERAGE(INDEX(BH:BH,IFERROR(MATCH($B132-Annex!$B$4/60,$B:$B),2)):BH132),IF(Data!$B$2="",0,"-"))</f>
        <v>7.3681827407426583</v>
      </c>
      <c r="BC132" s="50">
        <f>IFERROR((5.670373*10^-8*(BI132+273.15)^4+((Annex!$B$5+Annex!$B$6)*(BI132-L132)+Annex!$B$7*(BI132-INDEX(BI:BI,IFERROR(MATCH($B132-Annex!$B$9/60,$B:$B),2)))/(60*($B132-INDEX($B:$B,IFERROR(MATCH($B132-Annex!$B$9/60,$B:$B),2)))))/Annex!$B$8)/1000,IF(Data!$B$2="",0,"-"))</f>
        <v>57.790075136136714</v>
      </c>
      <c r="BD132" s="50">
        <f>IFERROR((5.670373*10^-8*(BJ132+273.15)^4+((Annex!$B$5+Annex!$B$6)*(BJ132-O132)+Annex!$B$7*(BJ132-INDEX(BJ:BJ,IFERROR(MATCH($B132-Annex!$B$9/60,$B:$B),2)))/(60*($B132-INDEX($B:$B,IFERROR(MATCH($B132-Annex!$B$9/60,$B:$B),2)))))/Annex!$B$8)/1000,IF(Data!$B$2="",0,"-"))</f>
        <v>50.465440044736916</v>
      </c>
      <c r="BE132" s="50">
        <f>IFERROR((5.670373*10^-8*(BK132+273.15)^4+((Annex!$B$5+Annex!$B$6)*(BK132-R132)+Annex!$B$7*(BK132-INDEX(BK:BK,IFERROR(MATCH($B132-Annex!$B$9/60,$B:$B),2)))/(60*($B132-INDEX($B:$B,IFERROR(MATCH($B132-Annex!$B$9/60,$B:$B),2)))))/Annex!$B$8)/1000,IF(Data!$B$2="",0,"-"))</f>
        <v>18.640728667768347</v>
      </c>
      <c r="BF132" s="50">
        <f>IFERROR((5.670373*10^-8*(BL132+273.15)^4+((Annex!$B$5+Annex!$B$6)*(BL132-U132)+Annex!$B$7*(BL132-INDEX(BL:BL,IFERROR(MATCH($B132-Annex!$B$9/60,$B:$B),2)))/(60*($B132-INDEX($B:$B,IFERROR(MATCH($B132-Annex!$B$9/60,$B:$B),2)))))/Annex!$B$8)/1000,IF(Data!$B$2="",0,"-"))</f>
        <v>149.90325539563284</v>
      </c>
      <c r="BG132" s="50">
        <f>IFERROR((5.670373*10^-8*(BM132+273.15)^4+((Annex!$B$5+Annex!$B$6)*(BM132-X132)+Annex!$B$7*(BM132-INDEX(BM:BM,IFERROR(MATCH($B132-Annex!$B$9/60,$B:$B),2)))/(60*($B132-INDEX($B:$B,IFERROR(MATCH($B132-Annex!$B$9/60,$B:$B),2)))))/Annex!$B$8)/1000,IF(Data!$B$2="",0,"-"))</f>
        <v>8.9815760663323569</v>
      </c>
      <c r="BH132" s="50">
        <f>IFERROR((5.670373*10^-8*(BN132+273.15)^4+((Annex!$B$5+Annex!$B$6)*(BN132-AA132)+Annex!$B$7*(BN132-INDEX(BN:BN,IFERROR(MATCH($B132-Annex!$B$9/60,$B:$B),2)))/(60*($B132-INDEX($B:$B,IFERROR(MATCH($B132-Annex!$B$9/60,$B:$B),2)))))/Annex!$B$8)/1000,IF(Data!$B$2="",0,"-"))</f>
        <v>8.2459121166450853</v>
      </c>
      <c r="BI132" s="20">
        <v>665.34</v>
      </c>
      <c r="BJ132" s="20">
        <v>354.363</v>
      </c>
      <c r="BK132" s="20">
        <v>323.36</v>
      </c>
      <c r="BL132" s="20">
        <v>267.75700000000001</v>
      </c>
      <c r="BM132" s="20">
        <v>170.96299999999999</v>
      </c>
      <c r="BN132" s="20">
        <v>168.17400000000001</v>
      </c>
    </row>
    <row r="133" spans="1:66" x14ac:dyDescent="0.3">
      <c r="A133" s="5">
        <v>132</v>
      </c>
      <c r="B133" s="19">
        <v>11.084166665095836</v>
      </c>
      <c r="C133" s="20">
        <v>160.81558999999999</v>
      </c>
      <c r="D133" s="20">
        <v>161.24845500000001</v>
      </c>
      <c r="E133" s="20">
        <v>209.826257</v>
      </c>
      <c r="F133" s="49">
        <f>IFERROR(SUM(C133:E133),IF(Data!$B$2="",0,"-"))</f>
        <v>531.89030200000002</v>
      </c>
      <c r="G133" s="50">
        <f>IFERROR(F133-Annex!$B$10,IF(Data!$B$2="",0,"-"))</f>
        <v>105.28230200000002</v>
      </c>
      <c r="H133" s="50">
        <f>IFERROR(AVERAGE(INDEX(G:G,IFERROR(MATCH($B133-Annex!$B$12/60,$B:$B),2)):G133),IF(Data!$B$2="",0,"-"))</f>
        <v>106.7849674</v>
      </c>
      <c r="I133" s="50">
        <f>IFERROR(-14000*(G133-INDEX(G:G,IFERROR(MATCH($B133-Annex!$B$11/60,$B:$B),2)))/(60*($B133-INDEX($B:$B,IFERROR(MATCH($B133-Annex!$B$11/60,$B:$B),2)))),IF(Data!$B$2="",0,"-"))</f>
        <v>811.04389177392693</v>
      </c>
      <c r="J133" s="50">
        <f>IFERROR(-14000*(H133-INDEX(H:H,IFERROR(MATCH($B133-Annex!$B$13/60,$B:$B),2)))/(60*($B133-INDEX($B:$B,IFERROR(MATCH($B133-Annex!$B$13/60,$B:$B),2)))),IF(Data!$B$2="",0,"-"))</f>
        <v>762.5029799077098</v>
      </c>
      <c r="K133" s="20">
        <v>12.277316300000001</v>
      </c>
      <c r="L133" s="20">
        <v>633.67499999999995</v>
      </c>
      <c r="M133" s="20">
        <v>9.8999999999999993E+37</v>
      </c>
      <c r="N133" s="20">
        <v>850.60199999999998</v>
      </c>
      <c r="O133" s="20">
        <v>488.803</v>
      </c>
      <c r="P133" s="20">
        <v>419.12599999999998</v>
      </c>
      <c r="Q133" s="20">
        <v>853.42600000000004</v>
      </c>
      <c r="R133" s="20">
        <v>235.214</v>
      </c>
      <c r="S133" s="20">
        <v>476.44499999999999</v>
      </c>
      <c r="T133" s="20">
        <v>791.077</v>
      </c>
      <c r="U133" s="20">
        <v>358.40600000000001</v>
      </c>
      <c r="V133" s="20">
        <v>9.8999999999999993E+37</v>
      </c>
      <c r="W133" s="20">
        <v>730.25300000000004</v>
      </c>
      <c r="X133" s="20">
        <v>110.86499999999999</v>
      </c>
      <c r="Y133" s="20">
        <v>485.31400000000002</v>
      </c>
      <c r="Z133" s="20">
        <v>602.25199999999995</v>
      </c>
      <c r="AA133" s="20">
        <v>129.845</v>
      </c>
      <c r="AB133" s="20">
        <v>-65.778999999999996</v>
      </c>
      <c r="AC133" s="20">
        <v>477.76499999999999</v>
      </c>
      <c r="AD133" s="20">
        <v>21.895</v>
      </c>
      <c r="AE133" s="20">
        <v>519.99199999999996</v>
      </c>
      <c r="AF133" s="20">
        <v>283.48399999999998</v>
      </c>
      <c r="AG133" s="20">
        <v>9.8999999999999993E+37</v>
      </c>
      <c r="AH133" s="50">
        <f>IFERROR(AVERAGE(INDEX(AL:AL,IFERROR(MATCH($B133-Annex!$B$4/60,$B:$B),2)):AL133),IF(Data!$B$2="",0,"-"))</f>
        <v>21.299213037124414</v>
      </c>
      <c r="AI133" s="50">
        <f>IFERROR(AVERAGE(INDEX(AM:AM,IFERROR(MATCH($B133-Annex!$B$4/60,$B:$B),2)):AM133),IF(Data!$B$2="",0,"-"))</f>
        <v>-8.7910504643935639</v>
      </c>
      <c r="AJ133" s="50">
        <f>IFERROR(AVERAGE(INDEX(AN:AN,IFERROR(MATCH($B133-Annex!$B$4/60,$B:$B),2)):AN133),IF(Data!$B$2="",0,"-"))</f>
        <v>5.1547422348134182</v>
      </c>
      <c r="AK133" s="50">
        <f>IFERROR(AVERAGE(INDEX(AO:AO,IFERROR(MATCH($B133-Annex!$B$4/60,$B:$B),2)):AO133),IF(Data!$B$2="",0,"-"))</f>
        <v>6.2102760973309605</v>
      </c>
      <c r="AL133" s="50">
        <f>IFERROR((5.670373*10^-8*(AP133+273.15)^4+((Annex!$B$5+Annex!$B$6)*(AP133-L133)+Annex!$B$7*(AP133-INDEX(AP:AP,IFERROR(MATCH($B133-Annex!$B$9/60,$B:$B),2)))/(60*($B133-INDEX($B:$B,IFERROR(MATCH($B133-Annex!$B$9/60,$B:$B),2)))))/Annex!$B$8)/1000,IF(Data!$B$2="",0,"-"))</f>
        <v>27.904125375499085</v>
      </c>
      <c r="AM133" s="50">
        <f>IFERROR((5.670373*10^-8*(AQ133+273.15)^4+((Annex!$B$5+Annex!$B$6)*(AQ133-O133)+Annex!$B$7*(AQ133-INDEX(AQ:AQ,IFERROR(MATCH($B133-Annex!$B$9/60,$B:$B),2)))/(60*($B133-INDEX($B:$B,IFERROR(MATCH($B133-Annex!$B$9/60,$B:$B),2)))))/Annex!$B$8)/1000,IF(Data!$B$2="",0,"-"))</f>
        <v>-9.3895721004063741</v>
      </c>
      <c r="AN133" s="50">
        <f>IFERROR((5.670373*10^-8*(AR133+273.15)^4+((Annex!$B$5+Annex!$B$6)*(AR133-R133)+Annex!$B$7*(AR133-INDEX(AR:AR,IFERROR(MATCH($B133-Annex!$B$9/60,$B:$B),2)))/(60*($B133-INDEX($B:$B,IFERROR(MATCH($B133-Annex!$B$9/60,$B:$B),2)))))/Annex!$B$8)/1000,IF(Data!$B$2="",0,"-"))</f>
        <v>6.162240569177686</v>
      </c>
      <c r="AO133" s="50">
        <f>IFERROR((5.670373*10^-8*(AS133+273.15)^4+((Annex!$B$5+Annex!$B$6)*(AS133-U133)+Annex!$B$7*(AS133-INDEX(AS:AS,IFERROR(MATCH($B133-Annex!$B$9/60,$B:$B),2)))/(60*($B133-INDEX($B:$B,IFERROR(MATCH($B133-Annex!$B$9/60,$B:$B),2)))))/Annex!$B$8)/1000,IF(Data!$B$2="",0,"-"))</f>
        <v>-52.083121188591214</v>
      </c>
      <c r="AP133" s="20">
        <v>430.89800000000002</v>
      </c>
      <c r="AQ133" s="20">
        <v>270.416</v>
      </c>
      <c r="AR133" s="20">
        <v>170.21</v>
      </c>
      <c r="AS133" s="20">
        <v>192.809</v>
      </c>
      <c r="AT133" s="20">
        <v>22.6</v>
      </c>
      <c r="AU133" s="20">
        <v>22.512</v>
      </c>
      <c r="AV133" s="20">
        <v>22.494</v>
      </c>
      <c r="AW133" s="50">
        <f>IFERROR(AVERAGE(INDEX(BC:BC,IFERROR(MATCH($B133-Annex!$B$4/60,$B:$B),2)):BC133),IF(Data!$B$2="",0,"-"))</f>
        <v>54.449180331237095</v>
      </c>
      <c r="AX133" s="50">
        <f>IFERROR(AVERAGE(INDEX(BD:BD,IFERROR(MATCH($B133-Annex!$B$4/60,$B:$B),2)):BD133),IF(Data!$B$2="",0,"-"))</f>
        <v>33.302894203617953</v>
      </c>
      <c r="AY133" s="50">
        <f>IFERROR(AVERAGE(INDEX(BE:BE,IFERROR(MATCH($B133-Annex!$B$4/60,$B:$B),2)):BE133),IF(Data!$B$2="",0,"-"))</f>
        <v>17.245557903756573</v>
      </c>
      <c r="AZ133" s="50">
        <f>IFERROR(AVERAGE(INDEX(BF:BF,IFERROR(MATCH($B133-Annex!$B$4/60,$B:$B),2)):BF133),IF(Data!$B$2="",0,"-"))</f>
        <v>43.511430689045049</v>
      </c>
      <c r="BA133" s="50">
        <f>IFERROR(AVERAGE(INDEX(BG:BG,IFERROR(MATCH($B133-Annex!$B$4/60,$B:$B),2)):BG133),IF(Data!$B$2="",0,"-"))</f>
        <v>8.4593069843270605</v>
      </c>
      <c r="BB133" s="50">
        <f>IFERROR(AVERAGE(INDEX(BH:BH,IFERROR(MATCH($B133-Annex!$B$4/60,$B:$B),2)):BH133),IF(Data!$B$2="",0,"-"))</f>
        <v>7.6560237301749936</v>
      </c>
      <c r="BC133" s="50">
        <f>IFERROR((5.670373*10^-8*(BI133+273.15)^4+((Annex!$B$5+Annex!$B$6)*(BI133-L133)+Annex!$B$7*(BI133-INDEX(BI:BI,IFERROR(MATCH($B133-Annex!$B$9/60,$B:$B),2)))/(60*($B133-INDEX($B:$B,IFERROR(MATCH($B133-Annex!$B$9/60,$B:$B),2)))))/Annex!$B$8)/1000,IF(Data!$B$2="",0,"-"))</f>
        <v>62.048571700645994</v>
      </c>
      <c r="BD133" s="50">
        <f>IFERROR((5.670373*10^-8*(BJ133+273.15)^4+((Annex!$B$5+Annex!$B$6)*(BJ133-O133)+Annex!$B$7*(BJ133-INDEX(BJ:BJ,IFERROR(MATCH($B133-Annex!$B$9/60,$B:$B),2)))/(60*($B133-INDEX($B:$B,IFERROR(MATCH($B133-Annex!$B$9/60,$B:$B),2)))))/Annex!$B$8)/1000,IF(Data!$B$2="",0,"-"))</f>
        <v>-87.28502727587906</v>
      </c>
      <c r="BE133" s="50">
        <f>IFERROR((5.670373*10^-8*(BK133+273.15)^4+((Annex!$B$5+Annex!$B$6)*(BK133-R133)+Annex!$B$7*(BK133-INDEX(BK:BK,IFERROR(MATCH($B133-Annex!$B$9/60,$B:$B),2)))/(60*($B133-INDEX($B:$B,IFERROR(MATCH($B133-Annex!$B$9/60,$B:$B),2)))))/Annex!$B$8)/1000,IF(Data!$B$2="",0,"-"))</f>
        <v>19.240800011488297</v>
      </c>
      <c r="BF133" s="50">
        <f>IFERROR((5.670373*10^-8*(BL133+273.15)^4+((Annex!$B$5+Annex!$B$6)*(BL133-U133)+Annex!$B$7*(BL133-INDEX(BL:BL,IFERROR(MATCH($B133-Annex!$B$9/60,$B:$B),2)))/(60*($B133-INDEX($B:$B,IFERROR(MATCH($B133-Annex!$B$9/60,$B:$B),2)))))/Annex!$B$8)/1000,IF(Data!$B$2="",0,"-"))</f>
        <v>171.93987487057248</v>
      </c>
      <c r="BG133" s="50">
        <f>IFERROR((5.670373*10^-8*(BM133+273.15)^4+((Annex!$B$5+Annex!$B$6)*(BM133-X133)+Annex!$B$7*(BM133-INDEX(BM:BM,IFERROR(MATCH($B133-Annex!$B$9/60,$B:$B),2)))/(60*($B133-INDEX($B:$B,IFERROR(MATCH($B133-Annex!$B$9/60,$B:$B),2)))))/Annex!$B$8)/1000,IF(Data!$B$2="",0,"-"))</f>
        <v>9.4605006423878155</v>
      </c>
      <c r="BH133" s="50">
        <f>IFERROR((5.670373*10^-8*(BN133+273.15)^4+((Annex!$B$5+Annex!$B$6)*(BN133-AA133)+Annex!$B$7*(BN133-INDEX(BN:BN,IFERROR(MATCH($B133-Annex!$B$9/60,$B:$B),2)))/(60*($B133-INDEX($B:$B,IFERROR(MATCH($B133-Annex!$B$9/60,$B:$B),2)))))/Annex!$B$8)/1000,IF(Data!$B$2="",0,"-"))</f>
        <v>8.5420729011852927</v>
      </c>
      <c r="BI133" s="20">
        <v>679.67100000000005</v>
      </c>
      <c r="BJ133" s="20">
        <v>380.21499999999997</v>
      </c>
      <c r="BK133" s="20">
        <v>332.54899999999998</v>
      </c>
      <c r="BL133" s="20">
        <v>415.46600000000001</v>
      </c>
      <c r="BM133" s="20">
        <v>176.58699999999999</v>
      </c>
      <c r="BN133" s="20">
        <v>173.35300000000001</v>
      </c>
    </row>
    <row r="134" spans="1:66" x14ac:dyDescent="0.3">
      <c r="A134" s="5">
        <v>133</v>
      </c>
      <c r="B134" s="19">
        <v>11.168333336245269</v>
      </c>
      <c r="C134" s="20">
        <v>160.62682599999999</v>
      </c>
      <c r="D134" s="20">
        <v>161.15235000000001</v>
      </c>
      <c r="E134" s="20">
        <v>209.93054900000001</v>
      </c>
      <c r="F134" s="49">
        <f>IFERROR(SUM(C134:E134),IF(Data!$B$2="",0,"-"))</f>
        <v>531.70972500000005</v>
      </c>
      <c r="G134" s="50">
        <f>IFERROR(F134-Annex!$B$10,IF(Data!$B$2="",0,"-"))</f>
        <v>105.10172500000004</v>
      </c>
      <c r="H134" s="50">
        <f>IFERROR(AVERAGE(INDEX(G:G,IFERROR(MATCH($B134-Annex!$B$12/60,$B:$B),2)):G134),IF(Data!$B$2="",0,"-"))</f>
        <v>106.48212580000002</v>
      </c>
      <c r="I134" s="50">
        <f>IFERROR(-14000*(G134-INDEX(G:G,IFERROR(MATCH($B134-Annex!$B$11/60,$B:$B),2)))/(60*($B134-INDEX($B:$B,IFERROR(MATCH($B134-Annex!$B$11/60,$B:$B),2)))),IF(Data!$B$2="",0,"-"))</f>
        <v>794.38599854383881</v>
      </c>
      <c r="J134" s="50">
        <f>IFERROR(-14000*(H134-INDEX(H:H,IFERROR(MATCH($B134-Annex!$B$13/60,$B:$B),2)))/(60*($B134-INDEX($B:$B,IFERROR(MATCH($B134-Annex!$B$13/60,$B:$B),2)))),IF(Data!$B$2="",0,"-"))</f>
        <v>773.97932940663998</v>
      </c>
      <c r="K134" s="20">
        <v>13.5547764</v>
      </c>
      <c r="L134" s="20">
        <v>644.04399999999998</v>
      </c>
      <c r="M134" s="20">
        <v>9.8999999999999993E+37</v>
      </c>
      <c r="N134" s="20">
        <v>850.64400000000001</v>
      </c>
      <c r="O134" s="20">
        <v>384.87900000000002</v>
      </c>
      <c r="P134" s="20">
        <v>1016.4109999999999</v>
      </c>
      <c r="Q134" s="20">
        <v>857.44200000000001</v>
      </c>
      <c r="R134" s="20">
        <v>243.05799999999999</v>
      </c>
      <c r="S134" s="20">
        <v>273.50400000000002</v>
      </c>
      <c r="T134" s="20">
        <v>796.92399999999998</v>
      </c>
      <c r="U134" s="20">
        <v>302.928</v>
      </c>
      <c r="V134" s="20">
        <v>9.8999999999999993E+37</v>
      </c>
      <c r="W134" s="20">
        <v>739.81299999999999</v>
      </c>
      <c r="X134" s="20">
        <v>109.7</v>
      </c>
      <c r="Y134" s="20">
        <v>702.09199999999998</v>
      </c>
      <c r="Z134" s="20">
        <v>608.74900000000002</v>
      </c>
      <c r="AA134" s="20">
        <v>133.05099999999999</v>
      </c>
      <c r="AB134" s="20">
        <v>9.8999999999999993E+37</v>
      </c>
      <c r="AC134" s="20">
        <v>491.89800000000002</v>
      </c>
      <c r="AD134" s="20">
        <v>502.04300000000001</v>
      </c>
      <c r="AE134" s="20">
        <v>1003.245</v>
      </c>
      <c r="AF134" s="20">
        <v>75.802000000000007</v>
      </c>
      <c r="AG134" s="20">
        <v>9.8999999999999993E+37</v>
      </c>
      <c r="AH134" s="50">
        <f>IFERROR(AVERAGE(INDEX(AL:AL,IFERROR(MATCH($B134-Annex!$B$4/60,$B:$B),2)):AL134),IF(Data!$B$2="",0,"-"))</f>
        <v>23.234078835705358</v>
      </c>
      <c r="AI134" s="50">
        <f>IFERROR(AVERAGE(INDEX(AM:AM,IFERROR(MATCH($B134-Annex!$B$4/60,$B:$B),2)):AM134),IF(Data!$B$2="",0,"-"))</f>
        <v>-13.70243455300808</v>
      </c>
      <c r="AJ134" s="50">
        <f>IFERROR(AVERAGE(INDEX(AN:AN,IFERROR(MATCH($B134-Annex!$B$4/60,$B:$B),2)):AN134),IF(Data!$B$2="",0,"-"))</f>
        <v>5.4601124426577297</v>
      </c>
      <c r="AK134" s="50">
        <f>IFERROR(AVERAGE(INDEX(AO:AO,IFERROR(MATCH($B134-Annex!$B$4/60,$B:$B),2)):AO134),IF(Data!$B$2="",0,"-"))</f>
        <v>-36.234462706880592</v>
      </c>
      <c r="AL134" s="50">
        <f>IFERROR((5.670373*10^-8*(AP134+273.15)^4+((Annex!$B$5+Annex!$B$6)*(AP134-L134)+Annex!$B$7*(AP134-INDEX(AP:AP,IFERROR(MATCH($B134-Annex!$B$9/60,$B:$B),2)))/(60*($B134-INDEX($B:$B,IFERROR(MATCH($B134-Annex!$B$9/60,$B:$B),2)))))/Annex!$B$8)/1000,IF(Data!$B$2="",0,"-"))</f>
        <v>30.791773730531748</v>
      </c>
      <c r="AM134" s="50">
        <f>IFERROR((5.670373*10^-8*(AQ134+273.15)^4+((Annex!$B$5+Annex!$B$6)*(AQ134-O134)+Annex!$B$7*(AQ134-INDEX(AQ:AQ,IFERROR(MATCH($B134-Annex!$B$9/60,$B:$B),2)))/(60*($B134-INDEX($B:$B,IFERROR(MATCH($B134-Annex!$B$9/60,$B:$B),2)))))/Annex!$B$8)/1000,IF(Data!$B$2="",0,"-"))</f>
        <v>68.61620545790359</v>
      </c>
      <c r="AN134" s="50">
        <f>IFERROR((5.670373*10^-8*(AR134+273.15)^4+((Annex!$B$5+Annex!$B$6)*(AR134-R134)+Annex!$B$7*(AR134-INDEX(AR:AR,IFERROR(MATCH($B134-Annex!$B$9/60,$B:$B),2)))/(60*($B134-INDEX($B:$B,IFERROR(MATCH($B134-Annex!$B$9/60,$B:$B),2)))))/Annex!$B$8)/1000,IF(Data!$B$2="",0,"-"))</f>
        <v>6.3151194528038719</v>
      </c>
      <c r="AO134" s="50">
        <f>IFERROR((5.670373*10^-8*(AS134+273.15)^4+((Annex!$B$5+Annex!$B$6)*(AS134-U134)+Annex!$B$7*(AS134-INDEX(AS:AS,IFERROR(MATCH($B134-Annex!$B$9/60,$B:$B),2)))/(60*($B134-INDEX($B:$B,IFERROR(MATCH($B134-Annex!$B$9/60,$B:$B),2)))))/Annex!$B$8)/1000,IF(Data!$B$2="",0,"-"))</f>
        <v>-162.5161100717643</v>
      </c>
      <c r="AP134" s="20">
        <v>450.08600000000001</v>
      </c>
      <c r="AQ134" s="20">
        <v>383.24200000000002</v>
      </c>
      <c r="AR134" s="20">
        <v>175.59800000000001</v>
      </c>
      <c r="AS134" s="20">
        <v>111.93</v>
      </c>
      <c r="AT134" s="20">
        <v>22.588999999999999</v>
      </c>
      <c r="AU134" s="20">
        <v>22.553999999999998</v>
      </c>
      <c r="AV134" s="20">
        <v>22.501000000000001</v>
      </c>
      <c r="AW134" s="50">
        <f>IFERROR(AVERAGE(INDEX(BC:BC,IFERROR(MATCH($B134-Annex!$B$4/60,$B:$B),2)):BC134),IF(Data!$B$2="",0,"-"))</f>
        <v>56.75923495278068</v>
      </c>
      <c r="AX134" s="50">
        <f>IFERROR(AVERAGE(INDEX(BD:BD,IFERROR(MATCH($B134-Annex!$B$4/60,$B:$B),2)):BD134),IF(Data!$B$2="",0,"-"))</f>
        <v>-9.1743763662892786</v>
      </c>
      <c r="AY134" s="50">
        <f>IFERROR(AVERAGE(INDEX(BE:BE,IFERROR(MATCH($B134-Annex!$B$4/60,$B:$B),2)):BE134),IF(Data!$B$2="",0,"-"))</f>
        <v>17.936323704972704</v>
      </c>
      <c r="AZ134" s="50">
        <f>IFERROR(AVERAGE(INDEX(BF:BF,IFERROR(MATCH($B134-Annex!$B$4/60,$B:$B),2)):BF134),IF(Data!$B$2="",0,"-"))</f>
        <v>72.305916116928373</v>
      </c>
      <c r="BA134" s="50">
        <f>IFERROR(AVERAGE(INDEX(BG:BG,IFERROR(MATCH($B134-Annex!$B$4/60,$B:$B),2)):BG134),IF(Data!$B$2="",0,"-"))</f>
        <v>8.8016254780382699</v>
      </c>
      <c r="BB134" s="50">
        <f>IFERROR(AVERAGE(INDEX(BH:BH,IFERROR(MATCH($B134-Annex!$B$4/60,$B:$B),2)):BH134),IF(Data!$B$2="",0,"-"))</f>
        <v>7.9265929383310434</v>
      </c>
      <c r="BC134" s="50">
        <f>IFERROR((5.670373*10^-8*(BI134+273.15)^4+((Annex!$B$5+Annex!$B$6)*(BI134-L134)+Annex!$B$7*(BI134-INDEX(BI:BI,IFERROR(MATCH($B134-Annex!$B$9/60,$B:$B),2)))/(60*($B134-INDEX($B:$B,IFERROR(MATCH($B134-Annex!$B$9/60,$B:$B),2)))))/Annex!$B$8)/1000,IF(Data!$B$2="",0,"-"))</f>
        <v>64.974423088077288</v>
      </c>
      <c r="BD134" s="50">
        <f>IFERROR((5.670373*10^-8*(BJ134+273.15)^4+((Annex!$B$5+Annex!$B$6)*(BJ134-O134)+Annex!$B$7*(BJ134-INDEX(BJ:BJ,IFERROR(MATCH($B134-Annex!$B$9/60,$B:$B),2)))/(60*($B134-INDEX($B:$B,IFERROR(MATCH($B134-Annex!$B$9/60,$B:$B),2)))))/Annex!$B$8)/1000,IF(Data!$B$2="",0,"-"))</f>
        <v>-183.64348709975661</v>
      </c>
      <c r="BE134" s="50">
        <f>IFERROR((5.670373*10^-8*(BK134+273.15)^4+((Annex!$B$5+Annex!$B$6)*(BK134-R134)+Annex!$B$7*(BK134-INDEX(BK:BK,IFERROR(MATCH($B134-Annex!$B$9/60,$B:$B),2)))/(60*($B134-INDEX($B:$B,IFERROR(MATCH($B134-Annex!$B$9/60,$B:$B),2)))))/Annex!$B$8)/1000,IF(Data!$B$2="",0,"-"))</f>
        <v>19.899294823923658</v>
      </c>
      <c r="BF134" s="50">
        <f>IFERROR((5.670373*10^-8*(BL134+273.15)^4+((Annex!$B$5+Annex!$B$6)*(BL134-U134)+Annex!$B$7*(BL134-INDEX(BL:BL,IFERROR(MATCH($B134-Annex!$B$9/60,$B:$B),2)))/(60*($B134-INDEX($B:$B,IFERROR(MATCH($B134-Annex!$B$9/60,$B:$B),2)))))/Annex!$B$8)/1000,IF(Data!$B$2="",0,"-"))</f>
        <v>37.729940902288249</v>
      </c>
      <c r="BG134" s="50">
        <f>IFERROR((5.670373*10^-8*(BM134+273.15)^4+((Annex!$B$5+Annex!$B$6)*(BM134-X134)+Annex!$B$7*(BM134-INDEX(BM:BM,IFERROR(MATCH($B134-Annex!$B$9/60,$B:$B),2)))/(60*($B134-INDEX($B:$B,IFERROR(MATCH($B134-Annex!$B$9/60,$B:$B),2)))))/Annex!$B$8)/1000,IF(Data!$B$2="",0,"-"))</f>
        <v>9.8929950051205839</v>
      </c>
      <c r="BH134" s="50">
        <f>IFERROR((5.670373*10^-8*(BN134+273.15)^4+((Annex!$B$5+Annex!$B$6)*(BN134-AA134)+Annex!$B$7*(BN134-INDEX(BN:BN,IFERROR(MATCH($B134-Annex!$B$9/60,$B:$B),2)))/(60*($B134-INDEX($B:$B,IFERROR(MATCH($B134-Annex!$B$9/60,$B:$B),2)))))/Annex!$B$8)/1000,IF(Data!$B$2="",0,"-"))</f>
        <v>8.7127570935116783</v>
      </c>
      <c r="BI134" s="20">
        <v>693.13699999999994</v>
      </c>
      <c r="BJ134" s="20">
        <v>15.941000000000001</v>
      </c>
      <c r="BK134" s="20">
        <v>341.78800000000001</v>
      </c>
      <c r="BL134" s="20">
        <v>325.42200000000003</v>
      </c>
      <c r="BM134" s="20">
        <v>182.18</v>
      </c>
      <c r="BN134" s="20">
        <v>178.44399999999999</v>
      </c>
    </row>
    <row r="135" spans="1:66" x14ac:dyDescent="0.3">
      <c r="A135" s="5">
        <v>134</v>
      </c>
      <c r="B135" s="19">
        <v>11.252166669582948</v>
      </c>
      <c r="C135" s="20">
        <v>160.475482</v>
      </c>
      <c r="D135" s="20">
        <v>161.08801399999999</v>
      </c>
      <c r="E135" s="20">
        <v>209.833585</v>
      </c>
      <c r="F135" s="49">
        <f>IFERROR(SUM(C135:E135),IF(Data!$B$2="",0,"-"))</f>
        <v>531.39708099999996</v>
      </c>
      <c r="G135" s="50">
        <f>IFERROR(F135-Annex!$B$10,IF(Data!$B$2="",0,"-"))</f>
        <v>104.78908099999995</v>
      </c>
      <c r="H135" s="50">
        <f>IFERROR(AVERAGE(INDEX(G:G,IFERROR(MATCH($B135-Annex!$B$12/60,$B:$B),2)):G135),IF(Data!$B$2="",0,"-"))</f>
        <v>106.18474670000001</v>
      </c>
      <c r="I135" s="50">
        <f>IFERROR(-14000*(G135-INDEX(G:G,IFERROR(MATCH($B135-Annex!$B$11/60,$B:$B),2)))/(60*($B135-INDEX($B:$B,IFERROR(MATCH($B135-Annex!$B$11/60,$B:$B),2)))),IF(Data!$B$2="",0,"-"))</f>
        <v>796.48644562216941</v>
      </c>
      <c r="J135" s="50">
        <f>IFERROR(-14000*(H135-INDEX(H:H,IFERROR(MATCH($B135-Annex!$B$13/60,$B:$B),2)))/(60*($B135-INDEX($B:$B,IFERROR(MATCH($B135-Annex!$B$13/60,$B:$B),2)))),IF(Data!$B$2="",0,"-"))</f>
        <v>773.03114459961148</v>
      </c>
      <c r="K135" s="20">
        <v>13.9258015</v>
      </c>
      <c r="L135" s="20">
        <v>687.74699999999996</v>
      </c>
      <c r="M135" s="20">
        <v>-10.161</v>
      </c>
      <c r="N135" s="20">
        <v>856.07</v>
      </c>
      <c r="O135" s="20">
        <v>198.346</v>
      </c>
      <c r="P135" s="20">
        <v>719.15499999999997</v>
      </c>
      <c r="Q135" s="20">
        <v>868.02</v>
      </c>
      <c r="R135" s="20">
        <v>241.745</v>
      </c>
      <c r="S135" s="20">
        <v>174.79900000000001</v>
      </c>
      <c r="T135" s="20">
        <v>808.29200000000003</v>
      </c>
      <c r="U135" s="20">
        <v>390.80200000000002</v>
      </c>
      <c r="V135" s="20">
        <v>9.8999999999999993E+37</v>
      </c>
      <c r="W135" s="20">
        <v>756.77300000000002</v>
      </c>
      <c r="X135" s="20">
        <v>109.235</v>
      </c>
      <c r="Y135" s="20">
        <v>666.06600000000003</v>
      </c>
      <c r="Z135" s="20">
        <v>623.06600000000003</v>
      </c>
      <c r="AA135" s="20">
        <v>136.636</v>
      </c>
      <c r="AB135" s="20">
        <v>9.8999999999999993E+37</v>
      </c>
      <c r="AC135" s="20">
        <v>508.43599999999998</v>
      </c>
      <c r="AD135" s="20">
        <v>542.928</v>
      </c>
      <c r="AE135" s="20">
        <v>991.72900000000004</v>
      </c>
      <c r="AF135" s="20">
        <v>179.79599999999999</v>
      </c>
      <c r="AG135" s="20">
        <v>9.8999999999999993E+37</v>
      </c>
      <c r="AH135" s="50">
        <f>IFERROR(AVERAGE(INDEX(AL:AL,IFERROR(MATCH($B135-Annex!$B$4/60,$B:$B),2)):AL135),IF(Data!$B$2="",0,"-"))</f>
        <v>25.369335140242747</v>
      </c>
      <c r="AI135" s="50">
        <f>IFERROR(AVERAGE(INDEX(AM:AM,IFERROR(MATCH($B135-Annex!$B$4/60,$B:$B),2)):AM135),IF(Data!$B$2="",0,"-"))</f>
        <v>10.005424380209925</v>
      </c>
      <c r="AJ135" s="50">
        <f>IFERROR(AVERAGE(INDEX(AN:AN,IFERROR(MATCH($B135-Annex!$B$4/60,$B:$B),2)):AN135),IF(Data!$B$2="",0,"-"))</f>
        <v>5.8237734973626658</v>
      </c>
      <c r="AK135" s="50">
        <f>IFERROR(AVERAGE(INDEX(AO:AO,IFERROR(MATCH($B135-Annex!$B$4/60,$B:$B),2)):AO135),IF(Data!$B$2="",0,"-"))</f>
        <v>-48.022677015549569</v>
      </c>
      <c r="AL135" s="50">
        <f>IFERROR((5.670373*10^-8*(AP135+273.15)^4+((Annex!$B$5+Annex!$B$6)*(AP135-L135)+Annex!$B$7*(AP135-INDEX(AP:AP,IFERROR(MATCH($B135-Annex!$B$9/60,$B:$B),2)))/(60*($B135-INDEX($B:$B,IFERROR(MATCH($B135-Annex!$B$9/60,$B:$B),2)))))/Annex!$B$8)/1000,IF(Data!$B$2="",0,"-"))</f>
        <v>32.973783308015825</v>
      </c>
      <c r="AM135" s="50">
        <f>IFERROR((5.670373*10^-8*(AQ135+273.15)^4+((Annex!$B$5+Annex!$B$6)*(AQ135-O135)+Annex!$B$7*(AQ135-INDEX(AQ:AQ,IFERROR(MATCH($B135-Annex!$B$9/60,$B:$B),2)))/(60*($B135-INDEX($B:$B,IFERROR(MATCH($B135-Annex!$B$9/60,$B:$B),2)))))/Annex!$B$8)/1000,IF(Data!$B$2="",0,"-"))</f>
        <v>108.75186077484305</v>
      </c>
      <c r="AN135" s="50">
        <f>IFERROR((5.670373*10^-8*(AR135+273.15)^4+((Annex!$B$5+Annex!$B$6)*(AR135-R135)+Annex!$B$7*(AR135-INDEX(AR:AR,IFERROR(MATCH($B135-Annex!$B$9/60,$B:$B),2)))/(60*($B135-INDEX($B:$B,IFERROR(MATCH($B135-Annex!$B$9/60,$B:$B),2)))))/Annex!$B$8)/1000,IF(Data!$B$2="",0,"-"))</f>
        <v>6.8594279821858075</v>
      </c>
      <c r="AO135" s="50">
        <f>IFERROR((5.670373*10^-8*(AS135+273.15)^4+((Annex!$B$5+Annex!$B$6)*(AS135-U135)+Annex!$B$7*(AS135-INDEX(AS:AS,IFERROR(MATCH($B135-Annex!$B$9/60,$B:$B),2)))/(60*($B135-INDEX($B:$B,IFERROR(MATCH($B135-Annex!$B$9/60,$B:$B),2)))))/Annex!$B$8)/1000,IF(Data!$B$2="",0,"-"))</f>
        <v>-48.813975725708964</v>
      </c>
      <c r="AP135" s="20">
        <v>470.334</v>
      </c>
      <c r="AQ135" s="20">
        <v>440.51600000000002</v>
      </c>
      <c r="AR135" s="20">
        <v>181.34399999999999</v>
      </c>
      <c r="AS135" s="20">
        <v>108.94199999999999</v>
      </c>
      <c r="AT135" s="20">
        <v>22.536000000000001</v>
      </c>
      <c r="AU135" s="20">
        <v>22.658999999999999</v>
      </c>
      <c r="AV135" s="20">
        <v>22.606999999999999</v>
      </c>
      <c r="AW135" s="50">
        <f>IFERROR(AVERAGE(INDEX(BC:BC,IFERROR(MATCH($B135-Annex!$B$4/60,$B:$B),2)):BC135),IF(Data!$B$2="",0,"-"))</f>
        <v>59.221186779519584</v>
      </c>
      <c r="AX135" s="50">
        <f>IFERROR(AVERAGE(INDEX(BD:BD,IFERROR(MATCH($B135-Annex!$B$4/60,$B:$B),2)):BD135),IF(Data!$B$2="",0,"-"))</f>
        <v>-32.924290400971195</v>
      </c>
      <c r="AY135" s="50">
        <f>IFERROR(AVERAGE(INDEX(BE:BE,IFERROR(MATCH($B135-Annex!$B$4/60,$B:$B),2)):BE135),IF(Data!$B$2="",0,"-"))</f>
        <v>18.706429827407099</v>
      </c>
      <c r="AZ135" s="50">
        <f>IFERROR(AVERAGE(INDEX(BF:BF,IFERROR(MATCH($B135-Annex!$B$4/60,$B:$B),2)):BF135),IF(Data!$B$2="",0,"-"))</f>
        <v>76.910275445071292</v>
      </c>
      <c r="BA135" s="50">
        <f>IFERROR(AVERAGE(INDEX(BG:BG,IFERROR(MATCH($B135-Annex!$B$4/60,$B:$B),2)):BG135),IF(Data!$B$2="",0,"-"))</f>
        <v>9.1527894537276815</v>
      </c>
      <c r="BB135" s="50">
        <f>IFERROR(AVERAGE(INDEX(BH:BH,IFERROR(MATCH($B135-Annex!$B$4/60,$B:$B),2)):BH135),IF(Data!$B$2="",0,"-"))</f>
        <v>8.1889492593219426</v>
      </c>
      <c r="BC135" s="50">
        <f>IFERROR((5.670373*10^-8*(BI135+273.15)^4+((Annex!$B$5+Annex!$B$6)*(BI135-L135)+Annex!$B$7*(BI135-INDEX(BI:BI,IFERROR(MATCH($B135-Annex!$B$9/60,$B:$B),2)))/(60*($B135-INDEX($B:$B,IFERROR(MATCH($B135-Annex!$B$9/60,$B:$B),2)))))/Annex!$B$8)/1000,IF(Data!$B$2="",0,"-"))</f>
        <v>67.558051446497444</v>
      </c>
      <c r="BD135" s="50">
        <f>IFERROR((5.670373*10^-8*(BJ135+273.15)^4+((Annex!$B$5+Annex!$B$6)*(BJ135-O135)+Annex!$B$7*(BJ135-INDEX(BJ:BJ,IFERROR(MATCH($B135-Annex!$B$9/60,$B:$B),2)))/(60*($B135-INDEX($B:$B,IFERROR(MATCH($B135-Annex!$B$9/60,$B:$B),2)))))/Annex!$B$8)/1000,IF(Data!$B$2="",0,"-"))</f>
        <v>-142.24445308248781</v>
      </c>
      <c r="BE135" s="50">
        <f>IFERROR((5.670373*10^-8*(BK135+273.15)^4+((Annex!$B$5+Annex!$B$6)*(BK135-R135)+Annex!$B$7*(BK135-INDEX(BK:BK,IFERROR(MATCH($B135-Annex!$B$9/60,$B:$B),2)))/(60*($B135-INDEX($B:$B,IFERROR(MATCH($B135-Annex!$B$9/60,$B:$B),2)))))/Annex!$B$8)/1000,IF(Data!$B$2="",0,"-"))</f>
        <v>21.152932573784121</v>
      </c>
      <c r="BF135" s="50">
        <f>IFERROR((5.670373*10^-8*(BL135+273.15)^4+((Annex!$B$5+Annex!$B$6)*(BL135-U135)+Annex!$B$7*(BL135-INDEX(BL:BL,IFERROR(MATCH($B135-Annex!$B$9/60,$B:$B),2)))/(60*($B135-INDEX($B:$B,IFERROR(MATCH($B135-Annex!$B$9/60,$B:$B),2)))))/Annex!$B$8)/1000,IF(Data!$B$2="",0,"-"))</f>
        <v>-9.7265545698226674</v>
      </c>
      <c r="BG135" s="50">
        <f>IFERROR((5.670373*10^-8*(BM135+273.15)^4+((Annex!$B$5+Annex!$B$6)*(BM135-X135)+Annex!$B$7*(BM135-INDEX(BM:BM,IFERROR(MATCH($B135-Annex!$B$9/60,$B:$B),2)))/(60*($B135-INDEX($B:$B,IFERROR(MATCH($B135-Annex!$B$9/60,$B:$B),2)))))/Annex!$B$8)/1000,IF(Data!$B$2="",0,"-"))</f>
        <v>10.288770034402132</v>
      </c>
      <c r="BH135" s="50">
        <f>IFERROR((5.670373*10^-8*(BN135+273.15)^4+((Annex!$B$5+Annex!$B$6)*(BN135-AA135)+Annex!$B$7*(BN135-INDEX(BN:BN,IFERROR(MATCH($B135-Annex!$B$9/60,$B:$B),2)))/(60*($B135-INDEX($B:$B,IFERROR(MATCH($B135-Annex!$B$9/60,$B:$B),2)))))/Annex!$B$8)/1000,IF(Data!$B$2="",0,"-"))</f>
        <v>8.9333086085280051</v>
      </c>
      <c r="BI135" s="20">
        <v>707.73599999999999</v>
      </c>
      <c r="BJ135" s="20">
        <v>108.666</v>
      </c>
      <c r="BK135" s="20">
        <v>351.80099999999999</v>
      </c>
      <c r="BL135" s="20">
        <v>377.80399999999997</v>
      </c>
      <c r="BM135" s="20">
        <v>188.01400000000001</v>
      </c>
      <c r="BN135" s="20">
        <v>183.727</v>
      </c>
    </row>
    <row r="136" spans="1:66" x14ac:dyDescent="0.3">
      <c r="A136" s="5">
        <v>135</v>
      </c>
      <c r="B136" s="19">
        <v>11.33950000279583</v>
      </c>
      <c r="C136" s="20">
        <v>160.44863599999999</v>
      </c>
      <c r="D136" s="20">
        <v>160.970742</v>
      </c>
      <c r="E136" s="20">
        <v>209.64046300000001</v>
      </c>
      <c r="F136" s="49">
        <f>IFERROR(SUM(C136:E136),IF(Data!$B$2="",0,"-"))</f>
        <v>531.05984100000001</v>
      </c>
      <c r="G136" s="50">
        <f>IFERROR(F136-Annex!$B$10,IF(Data!$B$2="",0,"-"))</f>
        <v>104.451841</v>
      </c>
      <c r="H136" s="50">
        <f>IFERROR(AVERAGE(INDEX(G:G,IFERROR(MATCH($B136-Annex!$B$12/60,$B:$B),2)):G136),IF(Data!$B$2="",0,"-"))</f>
        <v>105.88327610000002</v>
      </c>
      <c r="I136" s="50">
        <f>IFERROR(-14000*(G136-INDEX(G:G,IFERROR(MATCH($B136-Annex!$B$11/60,$B:$B),2)))/(60*($B136-INDEX($B:$B,IFERROR(MATCH($B136-Annex!$B$11/60,$B:$B),2)))),IF(Data!$B$2="",0,"-"))</f>
        <v>846.55926746038858</v>
      </c>
      <c r="J136" s="50">
        <f>IFERROR(-14000*(H136-INDEX(H:H,IFERROR(MATCH($B136-Annex!$B$13/60,$B:$B),2)))/(60*($B136-INDEX($B:$B,IFERROR(MATCH($B136-Annex!$B$13/60,$B:$B),2)))),IF(Data!$B$2="",0,"-"))</f>
        <v>780.52271581843138</v>
      </c>
      <c r="K136" s="20">
        <v>15.2439713</v>
      </c>
      <c r="L136" s="20">
        <v>689.21299999999997</v>
      </c>
      <c r="M136" s="20">
        <v>984.62900000000002</v>
      </c>
      <c r="N136" s="20">
        <v>861.83399999999995</v>
      </c>
      <c r="O136" s="20">
        <v>196.43600000000001</v>
      </c>
      <c r="P136" s="20">
        <v>276.16300000000001</v>
      </c>
      <c r="Q136" s="20">
        <v>880.12199999999996</v>
      </c>
      <c r="R136" s="20">
        <v>266.31</v>
      </c>
      <c r="S136" s="20">
        <v>626.56100000000004</v>
      </c>
      <c r="T136" s="20">
        <v>821.91399999999999</v>
      </c>
      <c r="U136" s="20">
        <v>339.86</v>
      </c>
      <c r="V136" s="20">
        <v>9.8999999999999993E+37</v>
      </c>
      <c r="W136" s="20">
        <v>780.01400000000001</v>
      </c>
      <c r="X136" s="20">
        <v>115.03</v>
      </c>
      <c r="Y136" s="20">
        <v>572.20899999999995</v>
      </c>
      <c r="Z136" s="20">
        <v>643.54899999999998</v>
      </c>
      <c r="AA136" s="20">
        <v>141.416</v>
      </c>
      <c r="AB136" s="20">
        <v>9.8999999999999993E+37</v>
      </c>
      <c r="AC136" s="20">
        <v>527.83900000000006</v>
      </c>
      <c r="AD136" s="20">
        <v>73.231999999999999</v>
      </c>
      <c r="AE136" s="20">
        <v>1040.741</v>
      </c>
      <c r="AF136" s="20">
        <v>591.15599999999995</v>
      </c>
      <c r="AG136" s="20">
        <v>9.8999999999999993E+37</v>
      </c>
      <c r="AH136" s="50">
        <f>IFERROR(AVERAGE(INDEX(AL:AL,IFERROR(MATCH($B136-Annex!$B$4/60,$B:$B),2)):AL136),IF(Data!$B$2="",0,"-"))</f>
        <v>27.952971344008091</v>
      </c>
      <c r="AI136" s="50">
        <f>IFERROR(AVERAGE(INDEX(AM:AM,IFERROR(MATCH($B136-Annex!$B$4/60,$B:$B),2)):AM136),IF(Data!$B$2="",0,"-"))</f>
        <v>34.623177845722068</v>
      </c>
      <c r="AJ136" s="50">
        <f>IFERROR(AVERAGE(INDEX(AN:AN,IFERROR(MATCH($B136-Annex!$B$4/60,$B:$B),2)):AN136),IF(Data!$B$2="",0,"-"))</f>
        <v>6.1609771024711426</v>
      </c>
      <c r="AK136" s="50">
        <f>IFERROR(AVERAGE(INDEX(AO:AO,IFERROR(MATCH($B136-Annex!$B$4/60,$B:$B),2)):AO136),IF(Data!$B$2="",0,"-"))</f>
        <v>-38.955293650176337</v>
      </c>
      <c r="AL136" s="50">
        <f>IFERROR((5.670373*10^-8*(AP136+273.15)^4+((Annex!$B$5+Annex!$B$6)*(AP136-L136)+Annex!$B$7*(AP136-INDEX(AP:AP,IFERROR(MATCH($B136-Annex!$B$9/60,$B:$B),2)))/(60*($B136-INDEX($B:$B,IFERROR(MATCH($B136-Annex!$B$9/60,$B:$B),2)))))/Annex!$B$8)/1000,IF(Data!$B$2="",0,"-"))</f>
        <v>37.053155100682169</v>
      </c>
      <c r="AM136" s="50">
        <f>IFERROR((5.670373*10^-8*(AQ136+273.15)^4+((Annex!$B$5+Annex!$B$6)*(AQ136-O136)+Annex!$B$7*(AQ136-INDEX(AQ:AQ,IFERROR(MATCH($B136-Annex!$B$9/60,$B:$B),2)))/(60*($B136-INDEX($B:$B,IFERROR(MATCH($B136-Annex!$B$9/60,$B:$B),2)))))/Annex!$B$8)/1000,IF(Data!$B$2="",0,"-"))</f>
        <v>18.058928618391452</v>
      </c>
      <c r="AN136" s="50">
        <f>IFERROR((5.670373*10^-8*(AR136+273.15)^4+((Annex!$B$5+Annex!$B$6)*(AR136-R136)+Annex!$B$7*(AR136-INDEX(AR:AR,IFERROR(MATCH($B136-Annex!$B$9/60,$B:$B),2)))/(60*($B136-INDEX($B:$B,IFERROR(MATCH($B136-Annex!$B$9/60,$B:$B),2)))))/Annex!$B$8)/1000,IF(Data!$B$2="",0,"-"))</f>
        <v>6.9782709196992059</v>
      </c>
      <c r="AO136" s="50">
        <f>IFERROR((5.670373*10^-8*(AS136+273.15)^4+((Annex!$B$5+Annex!$B$6)*(AS136-U136)+Annex!$B$7*(AS136-INDEX(AS:AS,IFERROR(MATCH($B136-Annex!$B$9/60,$B:$B),2)))/(60*($B136-INDEX($B:$B,IFERROR(MATCH($B136-Annex!$B$9/60,$B:$B),2)))))/Annex!$B$8)/1000,IF(Data!$B$2="",0,"-"))</f>
        <v>25.337215487422494</v>
      </c>
      <c r="AP136" s="20">
        <v>492.98899999999998</v>
      </c>
      <c r="AQ136" s="20">
        <v>388.80399999999997</v>
      </c>
      <c r="AR136" s="20">
        <v>187.70500000000001</v>
      </c>
      <c r="AS136" s="20">
        <v>165.095</v>
      </c>
      <c r="AT136" s="20">
        <v>22.687000000000001</v>
      </c>
      <c r="AU136" s="20">
        <v>22.74</v>
      </c>
      <c r="AV136" s="20">
        <v>22.67</v>
      </c>
      <c r="AW136" s="50">
        <f>IFERROR(AVERAGE(INDEX(BC:BC,IFERROR(MATCH($B136-Annex!$B$4/60,$B:$B),2)):BC136),IF(Data!$B$2="",0,"-"))</f>
        <v>62.198268706643503</v>
      </c>
      <c r="AX136" s="50">
        <f>IFERROR(AVERAGE(INDEX(BD:BD,IFERROR(MATCH($B136-Annex!$B$4/60,$B:$B),2)):BD136),IF(Data!$B$2="",0,"-"))</f>
        <v>-14.423285369321361</v>
      </c>
      <c r="AY136" s="50">
        <f>IFERROR(AVERAGE(INDEX(BE:BE,IFERROR(MATCH($B136-Annex!$B$4/60,$B:$B),2)):BE136),IF(Data!$B$2="",0,"-"))</f>
        <v>19.555799084594316</v>
      </c>
      <c r="AZ136" s="50">
        <f>IFERROR(AVERAGE(INDEX(BF:BF,IFERROR(MATCH($B136-Annex!$B$4/60,$B:$B),2)):BF136),IF(Data!$B$2="",0,"-"))</f>
        <v>58.061938014275611</v>
      </c>
      <c r="BA136" s="50">
        <f>IFERROR(AVERAGE(INDEX(BG:BG,IFERROR(MATCH($B136-Annex!$B$4/60,$B:$B),2)):BG136),IF(Data!$B$2="",0,"-"))</f>
        <v>9.525790541438985</v>
      </c>
      <c r="BB136" s="50">
        <f>IFERROR(AVERAGE(INDEX(BH:BH,IFERROR(MATCH($B136-Annex!$B$4/60,$B:$B),2)):BH136),IF(Data!$B$2="",0,"-"))</f>
        <v>8.4861173834167296</v>
      </c>
      <c r="BC136" s="50">
        <f>IFERROR((5.670373*10^-8*(BI136+273.15)^4+((Annex!$B$5+Annex!$B$6)*(BI136-L136)+Annex!$B$7*(BI136-INDEX(BI:BI,IFERROR(MATCH($B136-Annex!$B$9/60,$B:$B),2)))/(60*($B136-INDEX($B:$B,IFERROR(MATCH($B136-Annex!$B$9/60,$B:$B),2)))))/Annex!$B$8)/1000,IF(Data!$B$2="",0,"-"))</f>
        <v>72.701797134807165</v>
      </c>
      <c r="BD136" s="50">
        <f>IFERROR((5.670373*10^-8*(BJ136+273.15)^4+((Annex!$B$5+Annex!$B$6)*(BJ136-O136)+Annex!$B$7*(BJ136-INDEX(BJ:BJ,IFERROR(MATCH($B136-Annex!$B$9/60,$B:$B),2)))/(60*($B136-INDEX($B:$B,IFERROR(MATCH($B136-Annex!$B$9/60,$B:$B),2)))))/Annex!$B$8)/1000,IF(Data!$B$2="",0,"-"))</f>
        <v>204.06352925477552</v>
      </c>
      <c r="BE136" s="50">
        <f>IFERROR((5.670373*10^-8*(BK136+273.15)^4+((Annex!$B$5+Annex!$B$6)*(BK136-R136)+Annex!$B$7*(BK136-INDEX(BK:BK,IFERROR(MATCH($B136-Annex!$B$9/60,$B:$B),2)))/(60*($B136-INDEX($B:$B,IFERROR(MATCH($B136-Annex!$B$9/60,$B:$B),2)))))/Annex!$B$8)/1000,IF(Data!$B$2="",0,"-"))</f>
        <v>22.362934414510406</v>
      </c>
      <c r="BF136" s="50">
        <f>IFERROR((5.670373*10^-8*(BL136+273.15)^4+((Annex!$B$5+Annex!$B$6)*(BL136-U136)+Annex!$B$7*(BL136-INDEX(BL:BL,IFERROR(MATCH($B136-Annex!$B$9/60,$B:$B),2)))/(60*($B136-INDEX($B:$B,IFERROR(MATCH($B136-Annex!$B$9/60,$B:$B),2)))))/Annex!$B$8)/1000,IF(Data!$B$2="",0,"-"))</f>
        <v>34.004397841834169</v>
      </c>
      <c r="BG136" s="50">
        <f>IFERROR((5.670373*10^-8*(BM136+273.15)^4+((Annex!$B$5+Annex!$B$6)*(BM136-X136)+Annex!$B$7*(BM136-INDEX(BM:BM,IFERROR(MATCH($B136-Annex!$B$9/60,$B:$B),2)))/(60*($B136-INDEX($B:$B,IFERROR(MATCH($B136-Annex!$B$9/60,$B:$B),2)))))/Annex!$B$8)/1000,IF(Data!$B$2="",0,"-"))</f>
        <v>10.776903897280075</v>
      </c>
      <c r="BH136" s="50">
        <f>IFERROR((5.670373*10^-8*(BN136+273.15)^4+((Annex!$B$5+Annex!$B$6)*(BN136-AA136)+Annex!$B$7*(BN136-INDEX(BN:BN,IFERROR(MATCH($B136-Annex!$B$9/60,$B:$B),2)))/(60*($B136-INDEX($B:$B,IFERROR(MATCH($B136-Annex!$B$9/60,$B:$B),2)))))/Annex!$B$8)/1000,IF(Data!$B$2="",0,"-"))</f>
        <v>9.3226896407801547</v>
      </c>
      <c r="BI136" s="20">
        <v>724.10799999999995</v>
      </c>
      <c r="BJ136" s="20">
        <v>385.86799999999999</v>
      </c>
      <c r="BK136" s="20">
        <v>363.09699999999998</v>
      </c>
      <c r="BL136" s="20">
        <v>371.40699999999998</v>
      </c>
      <c r="BM136" s="20">
        <v>194.46199999999999</v>
      </c>
      <c r="BN136" s="20">
        <v>189.48400000000001</v>
      </c>
    </row>
    <row r="137" spans="1:66" x14ac:dyDescent="0.3">
      <c r="A137" s="5">
        <v>136</v>
      </c>
      <c r="B137" s="19">
        <v>11.423666673945263</v>
      </c>
      <c r="C137" s="20">
        <v>160.29567399999999</v>
      </c>
      <c r="D137" s="20">
        <v>160.84369100000001</v>
      </c>
      <c r="E137" s="20">
        <v>209.467713</v>
      </c>
      <c r="F137" s="49">
        <f>IFERROR(SUM(C137:E137),IF(Data!$B$2="",0,"-"))</f>
        <v>530.607078</v>
      </c>
      <c r="G137" s="50">
        <f>IFERROR(F137-Annex!$B$10,IF(Data!$B$2="",0,"-"))</f>
        <v>103.999078</v>
      </c>
      <c r="H137" s="50">
        <f>IFERROR(AVERAGE(INDEX(G:G,IFERROR(MATCH($B137-Annex!$B$12/60,$B:$B),2)):G137),IF(Data!$B$2="",0,"-"))</f>
        <v>105.56007260000001</v>
      </c>
      <c r="I137" s="50">
        <f>IFERROR(-14000*(G137-INDEX(G:G,IFERROR(MATCH($B137-Annex!$B$11/60,$B:$B),2)))/(60*($B137-INDEX($B:$B,IFERROR(MATCH($B137-Annex!$B$11/60,$B:$B),2)))),IF(Data!$B$2="",0,"-"))</f>
        <v>866.0932915278031</v>
      </c>
      <c r="J137" s="50">
        <f>IFERROR(-14000*(H137-INDEX(H:H,IFERROR(MATCH($B137-Annex!$B$13/60,$B:$B),2)))/(60*($B137-INDEX($B:$B,IFERROR(MATCH($B137-Annex!$B$13/60,$B:$B),2)))),IF(Data!$B$2="",0,"-"))</f>
        <v>794.9773741847473</v>
      </c>
      <c r="K137" s="20">
        <v>15.4500964</v>
      </c>
      <c r="L137" s="20">
        <v>721.22799999999995</v>
      </c>
      <c r="M137" s="20">
        <v>9.8999999999999993E+37</v>
      </c>
      <c r="N137" s="20">
        <v>868.93100000000004</v>
      </c>
      <c r="O137" s="20">
        <v>160.892</v>
      </c>
      <c r="P137" s="20">
        <v>898.94600000000003</v>
      </c>
      <c r="Q137" s="20">
        <v>889.98500000000001</v>
      </c>
      <c r="R137" s="20">
        <v>280.52100000000002</v>
      </c>
      <c r="S137" s="20">
        <v>208.566</v>
      </c>
      <c r="T137" s="20">
        <v>839.90599999999995</v>
      </c>
      <c r="U137" s="20">
        <v>64.58</v>
      </c>
      <c r="V137" s="20">
        <v>201.13</v>
      </c>
      <c r="W137" s="20">
        <v>805.452</v>
      </c>
      <c r="X137" s="20">
        <v>114.405</v>
      </c>
      <c r="Y137" s="20">
        <v>229.79499999999999</v>
      </c>
      <c r="Z137" s="20">
        <v>678.13099999999997</v>
      </c>
      <c r="AA137" s="20">
        <v>148.07</v>
      </c>
      <c r="AB137" s="20">
        <v>-155.173</v>
      </c>
      <c r="AC137" s="20">
        <v>548.72400000000005</v>
      </c>
      <c r="AD137" s="20">
        <v>341.52600000000001</v>
      </c>
      <c r="AE137" s="20">
        <v>646.71</v>
      </c>
      <c r="AF137" s="20">
        <v>65.742000000000004</v>
      </c>
      <c r="AG137" s="20">
        <v>-23.128</v>
      </c>
      <c r="AH137" s="50">
        <f>IFERROR(AVERAGE(INDEX(AL:AL,IFERROR(MATCH($B137-Annex!$B$4/60,$B:$B),2)):AL137),IF(Data!$B$2="",0,"-"))</f>
        <v>30.773713101376039</v>
      </c>
      <c r="AI137" s="50">
        <f>IFERROR(AVERAGE(INDEX(AM:AM,IFERROR(MATCH($B137-Annex!$B$4/60,$B:$B),2)):AM137),IF(Data!$B$2="",0,"-"))</f>
        <v>35.467836252282048</v>
      </c>
      <c r="AJ137" s="50">
        <f>IFERROR(AVERAGE(INDEX(AN:AN,IFERROR(MATCH($B137-Annex!$B$4/60,$B:$B),2)):AN137),IF(Data!$B$2="",0,"-"))</f>
        <v>6.4437906085483379</v>
      </c>
      <c r="AK137" s="50">
        <f>IFERROR(AVERAGE(INDEX(AO:AO,IFERROR(MATCH($B137-Annex!$B$4/60,$B:$B),2)):AO137),IF(Data!$B$2="",0,"-"))</f>
        <v>-20.248479268385722</v>
      </c>
      <c r="AL137" s="50">
        <f>IFERROR((5.670373*10^-8*(AP137+273.15)^4+((Annex!$B$5+Annex!$B$6)*(AP137-L137)+Annex!$B$7*(AP137-INDEX(AP:AP,IFERROR(MATCH($B137-Annex!$B$9/60,$B:$B),2)))/(60*($B137-INDEX($B:$B,IFERROR(MATCH($B137-Annex!$B$9/60,$B:$B),2)))))/Annex!$B$8)/1000,IF(Data!$B$2="",0,"-"))</f>
        <v>40.060180560607513</v>
      </c>
      <c r="AM137" s="50">
        <f>IFERROR((5.670373*10^-8*(AQ137+273.15)^4+((Annex!$B$5+Annex!$B$6)*(AQ137-O137)+Annex!$B$7*(AQ137-INDEX(AQ:AQ,IFERROR(MATCH($B137-Annex!$B$9/60,$B:$B),2)))/(60*($B137-INDEX($B:$B,IFERROR(MATCH($B137-Annex!$B$9/60,$B:$B),2)))))/Annex!$B$8)/1000,IF(Data!$B$2="",0,"-"))</f>
        <v>83.347771130908129</v>
      </c>
      <c r="AN137" s="50">
        <f>IFERROR((5.670373*10^-8*(AR137+273.15)^4+((Annex!$B$5+Annex!$B$6)*(AR137-R137)+Annex!$B$7*(AR137-INDEX(AR:AR,IFERROR(MATCH($B137-Annex!$B$9/60,$B:$B),2)))/(60*($B137-INDEX($B:$B,IFERROR(MATCH($B137-Annex!$B$9/60,$B:$B),2)))))/Annex!$B$8)/1000,IF(Data!$B$2="",0,"-"))</f>
        <v>7.2703501165462203</v>
      </c>
      <c r="AO137" s="50">
        <f>IFERROR((5.670373*10^-8*(AS137+273.15)^4+((Annex!$B$5+Annex!$B$6)*(AS137-U137)+Annex!$B$7*(AS137-INDEX(AS:AS,IFERROR(MATCH($B137-Annex!$B$9/60,$B:$B),2)))/(60*($B137-INDEX($B:$B,IFERROR(MATCH($B137-Annex!$B$9/60,$B:$B),2)))))/Annex!$B$8)/1000,IF(Data!$B$2="",0,"-"))</f>
        <v>59.18191477590095</v>
      </c>
      <c r="AP137" s="20">
        <v>515.04899999999998</v>
      </c>
      <c r="AQ137" s="20">
        <v>538.88400000000001</v>
      </c>
      <c r="AR137" s="20">
        <v>194.107</v>
      </c>
      <c r="AS137" s="20">
        <v>212.256</v>
      </c>
      <c r="AT137" s="20">
        <v>23.056000000000001</v>
      </c>
      <c r="AU137" s="20">
        <v>22.827999999999999</v>
      </c>
      <c r="AV137" s="20">
        <v>22.792999999999999</v>
      </c>
      <c r="AW137" s="50">
        <f>IFERROR(AVERAGE(INDEX(BC:BC,IFERROR(MATCH($B137-Annex!$B$4/60,$B:$B),2)):BC137),IF(Data!$B$2="",0,"-"))</f>
        <v>65.404310183806857</v>
      </c>
      <c r="AX137" s="50">
        <f>IFERROR(AVERAGE(INDEX(BD:BD,IFERROR(MATCH($B137-Annex!$B$4/60,$B:$B),2)):BD137),IF(Data!$B$2="",0,"-"))</f>
        <v>6.889977250363807</v>
      </c>
      <c r="AY137" s="50">
        <f>IFERROR(AVERAGE(INDEX(BE:BE,IFERROR(MATCH($B137-Annex!$B$4/60,$B:$B),2)):BE137),IF(Data!$B$2="",0,"-"))</f>
        <v>20.446557191549996</v>
      </c>
      <c r="AZ137" s="50">
        <f>IFERROR(AVERAGE(INDEX(BF:BF,IFERROR(MATCH($B137-Annex!$B$4/60,$B:$B),2)):BF137),IF(Data!$B$2="",0,"-"))</f>
        <v>37.616645070761699</v>
      </c>
      <c r="BA137" s="50">
        <f>IFERROR(AVERAGE(INDEX(BG:BG,IFERROR(MATCH($B137-Annex!$B$4/60,$B:$B),2)):BG137),IF(Data!$B$2="",0,"-"))</f>
        <v>9.9733113826681539</v>
      </c>
      <c r="BB137" s="50">
        <f>IFERROR(AVERAGE(INDEX(BH:BH,IFERROR(MATCH($B137-Annex!$B$4/60,$B:$B),2)):BH137),IF(Data!$B$2="",0,"-"))</f>
        <v>8.783500734363189</v>
      </c>
      <c r="BC137" s="50">
        <f>IFERROR((5.670373*10^-8*(BI137+273.15)^4+((Annex!$B$5+Annex!$B$6)*(BI137-L137)+Annex!$B$7*(BI137-INDEX(BI:BI,IFERROR(MATCH($B137-Annex!$B$9/60,$B:$B),2)))/(60*($B137-INDEX($B:$B,IFERROR(MATCH($B137-Annex!$B$9/60,$B:$B),2)))))/Annex!$B$8)/1000,IF(Data!$B$2="",0,"-"))</f>
        <v>76.494029684041067</v>
      </c>
      <c r="BD137" s="50">
        <f>IFERROR((5.670373*10^-8*(BJ137+273.15)^4+((Annex!$B$5+Annex!$B$6)*(BJ137-O137)+Annex!$B$7*(BJ137-INDEX(BJ:BJ,IFERROR(MATCH($B137-Annex!$B$9/60,$B:$B),2)))/(60*($B137-INDEX($B:$B,IFERROR(MATCH($B137-Annex!$B$9/60,$B:$B),2)))))/Annex!$B$8)/1000,IF(Data!$B$2="",0,"-"))</f>
        <v>124.38274099668645</v>
      </c>
      <c r="BE137" s="50">
        <f>IFERROR((5.670373*10^-8*(BK137+273.15)^4+((Annex!$B$5+Annex!$B$6)*(BK137-R137)+Annex!$B$7*(BK137-INDEX(BK:BK,IFERROR(MATCH($B137-Annex!$B$9/60,$B:$B),2)))/(60*($B137-INDEX($B:$B,IFERROR(MATCH($B137-Annex!$B$9/60,$B:$B),2)))))/Annex!$B$8)/1000,IF(Data!$B$2="",0,"-"))</f>
        <v>23.752862665011076</v>
      </c>
      <c r="BF137" s="50">
        <f>IFERROR((5.670373*10^-8*(BL137+273.15)^4+((Annex!$B$5+Annex!$B$6)*(BL137-U137)+Annex!$B$7*(BL137-INDEX(BL:BL,IFERROR(MATCH($B137-Annex!$B$9/60,$B:$B),2)))/(60*($B137-INDEX($B:$B,IFERROR(MATCH($B137-Annex!$B$9/60,$B:$B),2)))))/Annex!$B$8)/1000,IF(Data!$B$2="",0,"-"))</f>
        <v>-109.60954760931433</v>
      </c>
      <c r="BG137" s="50">
        <f>IFERROR((5.670373*10^-8*(BM137+273.15)^4+((Annex!$B$5+Annex!$B$6)*(BM137-X137)+Annex!$B$7*(BM137-INDEX(BM:BM,IFERROR(MATCH($B137-Annex!$B$9/60,$B:$B),2)))/(60*($B137-INDEX($B:$B,IFERROR(MATCH($B137-Annex!$B$9/60,$B:$B),2)))))/Annex!$B$8)/1000,IF(Data!$B$2="",0,"-"))</f>
        <v>11.561848206899935</v>
      </c>
      <c r="BH137" s="50">
        <f>IFERROR((5.670373*10^-8*(BN137+273.15)^4+((Annex!$B$5+Annex!$B$6)*(BN137-AA137)+Annex!$B$7*(BN137-INDEX(BN:BN,IFERROR(MATCH($B137-Annex!$B$9/60,$B:$B),2)))/(60*($B137-INDEX($B:$B,IFERROR(MATCH($B137-Annex!$B$9/60,$B:$B),2)))))/Annex!$B$8)/1000,IF(Data!$B$2="",0,"-"))</f>
        <v>9.7262648884519169</v>
      </c>
      <c r="BI137" s="20">
        <v>739.82399999999996</v>
      </c>
      <c r="BJ137" s="20">
        <v>330.25400000000002</v>
      </c>
      <c r="BK137" s="20">
        <v>374.63600000000002</v>
      </c>
      <c r="BL137" s="20">
        <v>155.22900000000001</v>
      </c>
      <c r="BM137" s="20">
        <v>201.21899999999999</v>
      </c>
      <c r="BN137" s="20">
        <v>195.351</v>
      </c>
    </row>
    <row r="138" spans="1:66" x14ac:dyDescent="0.3">
      <c r="A138" s="5">
        <v>137</v>
      </c>
      <c r="B138" s="19">
        <v>11.50866667390801</v>
      </c>
      <c r="C138" s="20">
        <v>160.068637</v>
      </c>
      <c r="D138" s="20">
        <v>160.72234399999999</v>
      </c>
      <c r="E138" s="20">
        <v>209.32348999999999</v>
      </c>
      <c r="F138" s="49">
        <f>IFERROR(SUM(C138:E138),IF(Data!$B$2="",0,"-"))</f>
        <v>530.11447099999998</v>
      </c>
      <c r="G138" s="50">
        <f>IFERROR(F138-Annex!$B$10,IF(Data!$B$2="",0,"-"))</f>
        <v>103.50647099999998</v>
      </c>
      <c r="H138" s="50">
        <f>IFERROR(AVERAGE(INDEX(G:G,IFERROR(MATCH($B138-Annex!$B$12/60,$B:$B),2)):G138),IF(Data!$B$2="",0,"-"))</f>
        <v>105.21960729999998</v>
      </c>
      <c r="I138" s="50">
        <f>IFERROR(-14000*(G138-INDEX(G:G,IFERROR(MATCH($B138-Annex!$B$11/60,$B:$B),2)))/(60*($B138-INDEX($B:$B,IFERROR(MATCH($B138-Annex!$B$11/60,$B:$B),2)))),IF(Data!$B$2="",0,"-"))</f>
        <v>910.06342769738899</v>
      </c>
      <c r="J138" s="50">
        <f>IFERROR(-14000*(H138-INDEX(H:H,IFERROR(MATCH($B138-Annex!$B$13/60,$B:$B),2)))/(60*($B138-INDEX($B:$B,IFERROR(MATCH($B138-Annex!$B$13/60,$B:$B),2)))),IF(Data!$B$2="",0,"-"))</f>
        <v>818.24657323510962</v>
      </c>
      <c r="K138" s="20">
        <v>16.3565313</v>
      </c>
      <c r="L138" s="20">
        <v>761.74900000000002</v>
      </c>
      <c r="M138" s="20">
        <v>777.61199999999997</v>
      </c>
      <c r="N138" s="20">
        <v>871.26099999999997</v>
      </c>
      <c r="O138" s="20">
        <v>287.27300000000002</v>
      </c>
      <c r="P138" s="20">
        <v>621.29999999999995</v>
      </c>
      <c r="Q138" s="20">
        <v>890.94100000000003</v>
      </c>
      <c r="R138" s="20">
        <v>298.52999999999997</v>
      </c>
      <c r="S138" s="20">
        <v>429.89400000000001</v>
      </c>
      <c r="T138" s="20">
        <v>848.9</v>
      </c>
      <c r="U138" s="20">
        <v>74.564999999999998</v>
      </c>
      <c r="V138" s="20">
        <v>9.8999999999999993E+37</v>
      </c>
      <c r="W138" s="20">
        <v>818.18299999999999</v>
      </c>
      <c r="X138" s="20">
        <v>115.429</v>
      </c>
      <c r="Y138" s="20">
        <v>577.08100000000002</v>
      </c>
      <c r="Z138" s="20">
        <v>698.67499999999995</v>
      </c>
      <c r="AA138" s="20">
        <v>157.24600000000001</v>
      </c>
      <c r="AB138" s="20">
        <v>9.8999999999999993E+37</v>
      </c>
      <c r="AC138" s="20">
        <v>568.20500000000004</v>
      </c>
      <c r="AD138" s="20">
        <v>266.06599999999997</v>
      </c>
      <c r="AE138" s="20">
        <v>1047.69</v>
      </c>
      <c r="AF138" s="20">
        <v>524.16600000000005</v>
      </c>
      <c r="AG138" s="20">
        <v>9.8999999999999993E+37</v>
      </c>
      <c r="AH138" s="50">
        <f>IFERROR(AVERAGE(INDEX(AL:AL,IFERROR(MATCH($B138-Annex!$B$4/60,$B:$B),2)):AL138),IF(Data!$B$2="",0,"-"))</f>
        <v>33.71612399015477</v>
      </c>
      <c r="AI138" s="50">
        <f>IFERROR(AVERAGE(INDEX(AM:AM,IFERROR(MATCH($B138-Annex!$B$4/60,$B:$B),2)):AM138),IF(Data!$B$2="",0,"-"))</f>
        <v>27.921843959324971</v>
      </c>
      <c r="AJ138" s="50">
        <f>IFERROR(AVERAGE(INDEX(AN:AN,IFERROR(MATCH($B138-Annex!$B$4/60,$B:$B),2)):AN138),IF(Data!$B$2="",0,"-"))</f>
        <v>6.7441763503163923</v>
      </c>
      <c r="AK138" s="50">
        <f>IFERROR(AVERAGE(INDEX(AO:AO,IFERROR(MATCH($B138-Annex!$B$4/60,$B:$B),2)):AO138),IF(Data!$B$2="",0,"-"))</f>
        <v>-22.623842200444667</v>
      </c>
      <c r="AL138" s="50">
        <f>IFERROR((5.670373*10^-8*(AP138+273.15)^4+((Annex!$B$5+Annex!$B$6)*(AP138-L138)+Annex!$B$7*(AP138-INDEX(AP:AP,IFERROR(MATCH($B138-Annex!$B$9/60,$B:$B),2)))/(60*($B138-INDEX($B:$B,IFERROR(MATCH($B138-Annex!$B$9/60,$B:$B),2)))))/Annex!$B$8)/1000,IF(Data!$B$2="",0,"-"))</f>
        <v>43.070800250749755</v>
      </c>
      <c r="AM138" s="50">
        <f>IFERROR((5.670373*10^-8*(AQ138+273.15)^4+((Annex!$B$5+Annex!$B$6)*(AQ138-O138)+Annex!$B$7*(AQ138-INDEX(AQ:AQ,IFERROR(MATCH($B138-Annex!$B$9/60,$B:$B),2)))/(60*($B138-INDEX($B:$B,IFERROR(MATCH($B138-Annex!$B$9/60,$B:$B),2)))))/Annex!$B$8)/1000,IF(Data!$B$2="",0,"-"))</f>
        <v>-0.62563256890083907</v>
      </c>
      <c r="AN138" s="50">
        <f>IFERROR((5.670373*10^-8*(AR138+273.15)^4+((Annex!$B$5+Annex!$B$6)*(AR138-R138)+Annex!$B$7*(AR138-INDEX(AR:AR,IFERROR(MATCH($B138-Annex!$B$9/60,$B:$B),2)))/(60*($B138-INDEX($B:$B,IFERROR(MATCH($B138-Annex!$B$9/60,$B:$B),2)))))/Annex!$B$8)/1000,IF(Data!$B$2="",0,"-"))</f>
        <v>7.6419015132534387</v>
      </c>
      <c r="AO138" s="50">
        <f>IFERROR((5.670373*10^-8*(AS138+273.15)^4+((Annex!$B$5+Annex!$B$6)*(AS138-U138)+Annex!$B$7*(AS138-INDEX(AS:AS,IFERROR(MATCH($B138-Annex!$B$9/60,$B:$B),2)))/(60*($B138-INDEX($B:$B,IFERROR(MATCH($B138-Annex!$B$9/60,$B:$B),2)))))/Annex!$B$8)/1000,IF(Data!$B$2="",0,"-"))</f>
        <v>-68.547939026256515</v>
      </c>
      <c r="AP138" s="20">
        <v>538.41700000000003</v>
      </c>
      <c r="AQ138" s="20">
        <v>365.892</v>
      </c>
      <c r="AR138" s="20">
        <v>201.166</v>
      </c>
      <c r="AS138" s="20">
        <v>33.392000000000003</v>
      </c>
      <c r="AT138" s="20">
        <v>23.353999999999999</v>
      </c>
      <c r="AU138" s="20">
        <v>22.898</v>
      </c>
      <c r="AV138" s="20">
        <v>22.792999999999999</v>
      </c>
      <c r="AW138" s="50">
        <f>IFERROR(AVERAGE(INDEX(BC:BC,IFERROR(MATCH($B138-Annex!$B$4/60,$B:$B),2)):BC138),IF(Data!$B$2="",0,"-"))</f>
        <v>68.800824163887697</v>
      </c>
      <c r="AX138" s="50">
        <f>IFERROR(AVERAGE(INDEX(BD:BD,IFERROR(MATCH($B138-Annex!$B$4/60,$B:$B),2)):BD138),IF(Data!$B$2="",0,"-"))</f>
        <v>52.428301558211317</v>
      </c>
      <c r="AY138" s="50">
        <f>IFERROR(AVERAGE(INDEX(BE:BE,IFERROR(MATCH($B138-Annex!$B$4/60,$B:$B),2)):BE138),IF(Data!$B$2="",0,"-"))</f>
        <v>21.480846347383345</v>
      </c>
      <c r="AZ138" s="50">
        <f>IFERROR(AVERAGE(INDEX(BF:BF,IFERROR(MATCH($B138-Annex!$B$4/60,$B:$B),2)):BF138),IF(Data!$B$2="",0,"-"))</f>
        <v>35.868726590219396</v>
      </c>
      <c r="BA138" s="50">
        <f>IFERROR(AVERAGE(INDEX(BG:BG,IFERROR(MATCH($B138-Annex!$B$4/60,$B:$B),2)):BG138),IF(Data!$B$2="",0,"-"))</f>
        <v>10.476660460576479</v>
      </c>
      <c r="BB138" s="50">
        <f>IFERROR(AVERAGE(INDEX(BH:BH,IFERROR(MATCH($B138-Annex!$B$4/60,$B:$B),2)):BH138),IF(Data!$B$2="",0,"-"))</f>
        <v>9.080584930513437</v>
      </c>
      <c r="BC138" s="50">
        <f>IFERROR((5.670373*10^-8*(BI138+273.15)^4+((Annex!$B$5+Annex!$B$6)*(BI138-L138)+Annex!$B$7*(BI138-INDEX(BI:BI,IFERROR(MATCH($B138-Annex!$B$9/60,$B:$B),2)))/(60*($B138-INDEX($B:$B,IFERROR(MATCH($B138-Annex!$B$9/60,$B:$B),2)))))/Annex!$B$8)/1000,IF(Data!$B$2="",0,"-"))</f>
        <v>80.038820957008141</v>
      </c>
      <c r="BD138" s="50">
        <f>IFERROR((5.670373*10^-8*(BJ138+273.15)^4+((Annex!$B$5+Annex!$B$6)*(BJ138-O138)+Annex!$B$7*(BJ138-INDEX(BJ:BJ,IFERROR(MATCH($B138-Annex!$B$9/60,$B:$B),2)))/(60*($B138-INDEX($B:$B,IFERROR(MATCH($B138-Annex!$B$9/60,$B:$B),2)))))/Annex!$B$8)/1000,IF(Data!$B$2="",0,"-"))</f>
        <v>401.25936806940382</v>
      </c>
      <c r="BE138" s="50">
        <f>IFERROR((5.670373*10^-8*(BK138+273.15)^4+((Annex!$B$5+Annex!$B$6)*(BK138-R138)+Annex!$B$7*(BK138-INDEX(BK:BK,IFERROR(MATCH($B138-Annex!$B$9/60,$B:$B),2)))/(60*($B138-INDEX($B:$B,IFERROR(MATCH($B138-Annex!$B$9/60,$B:$B),2)))))/Annex!$B$8)/1000,IF(Data!$B$2="",0,"-"))</f>
        <v>25.316371275197518</v>
      </c>
      <c r="BF138" s="50">
        <f>IFERROR((5.670373*10^-8*(BL138+273.15)^4+((Annex!$B$5+Annex!$B$6)*(BL138-U138)+Annex!$B$7*(BL138-INDEX(BL:BL,IFERROR(MATCH($B138-Annex!$B$9/60,$B:$B),2)))/(60*($B138-INDEX($B:$B,IFERROR(MATCH($B138-Annex!$B$9/60,$B:$B),2)))))/Annex!$B$8)/1000,IF(Data!$B$2="",0,"-"))</f>
        <v>-23.160280699655008</v>
      </c>
      <c r="BG138" s="50">
        <f>IFERROR((5.670373*10^-8*(BM138+273.15)^4+((Annex!$B$5+Annex!$B$6)*(BM138-X138)+Annex!$B$7*(BM138-INDEX(BM:BM,IFERROR(MATCH($B138-Annex!$B$9/60,$B:$B),2)))/(60*($B138-INDEX($B:$B,IFERROR(MATCH($B138-Annex!$B$9/60,$B:$B),2)))))/Annex!$B$8)/1000,IF(Data!$B$2="",0,"-"))</f>
        <v>12.374029371612455</v>
      </c>
      <c r="BH138" s="50">
        <f>IFERROR((5.670373*10^-8*(BN138+273.15)^4+((Annex!$B$5+Annex!$B$6)*(BN138-AA138)+Annex!$B$7*(BN138-INDEX(BN:BN,IFERROR(MATCH($B138-Annex!$B$9/60,$B:$B),2)))/(60*($B138-INDEX($B:$B,IFERROR(MATCH($B138-Annex!$B$9/60,$B:$B),2)))))/Annex!$B$8)/1000,IF(Data!$B$2="",0,"-"))</f>
        <v>10.081089264491933</v>
      </c>
      <c r="BI138" s="20">
        <v>756.07899999999995</v>
      </c>
      <c r="BJ138" s="20">
        <v>915.48</v>
      </c>
      <c r="BK138" s="20">
        <v>387.31900000000002</v>
      </c>
      <c r="BL138" s="20">
        <v>304.43099999999998</v>
      </c>
      <c r="BM138" s="20">
        <v>208.44200000000001</v>
      </c>
      <c r="BN138" s="20">
        <v>201.48599999999999</v>
      </c>
    </row>
    <row r="139" spans="1:66" x14ac:dyDescent="0.3">
      <c r="A139" s="5">
        <v>138</v>
      </c>
      <c r="B139" s="19">
        <v>11.599000005517155</v>
      </c>
      <c r="C139" s="20">
        <v>159.920559</v>
      </c>
      <c r="D139" s="20">
        <v>160.60833099999999</v>
      </c>
      <c r="E139" s="20">
        <v>209.14992599999999</v>
      </c>
      <c r="F139" s="49">
        <f>IFERROR(SUM(C139:E139),IF(Data!$B$2="",0,"-"))</f>
        <v>529.67881599999998</v>
      </c>
      <c r="G139" s="50">
        <f>IFERROR(F139-Annex!$B$10,IF(Data!$B$2="",0,"-"))</f>
        <v>103.07081599999998</v>
      </c>
      <c r="H139" s="50">
        <f>IFERROR(AVERAGE(INDEX(G:G,IFERROR(MATCH($B139-Annex!$B$12/60,$B:$B),2)):G139),IF(Data!$B$2="",0,"-"))</f>
        <v>104.85423179999998</v>
      </c>
      <c r="I139" s="50">
        <f>IFERROR(-14000*(G139-INDEX(G:G,IFERROR(MATCH($B139-Annex!$B$11/60,$B:$B),2)))/(60*($B139-INDEX($B:$B,IFERROR(MATCH($B139-Annex!$B$11/60,$B:$B),2)))),IF(Data!$B$2="",0,"-"))</f>
        <v>949.99442365882237</v>
      </c>
      <c r="J139" s="50">
        <f>IFERROR(-14000*(H139-INDEX(H:H,IFERROR(MATCH($B139-Annex!$B$13/60,$B:$B),2)))/(60*($B139-INDEX($B:$B,IFERROR(MATCH($B139-Annex!$B$13/60,$B:$B),2)))),IF(Data!$B$2="",0,"-"))</f>
        <v>844.3210453406158</v>
      </c>
      <c r="K139" s="20">
        <v>16.521431400000001</v>
      </c>
      <c r="L139" s="20">
        <v>798.47699999999998</v>
      </c>
      <c r="M139" s="20">
        <v>9.8999999999999993E+37</v>
      </c>
      <c r="N139" s="20">
        <v>874.56200000000001</v>
      </c>
      <c r="O139" s="20">
        <v>334.709</v>
      </c>
      <c r="P139" s="20">
        <v>449.09300000000002</v>
      </c>
      <c r="Q139" s="20">
        <v>892.74699999999996</v>
      </c>
      <c r="R139" s="20">
        <v>298.30700000000002</v>
      </c>
      <c r="S139" s="20">
        <v>590.18600000000004</v>
      </c>
      <c r="T139" s="20">
        <v>856.25599999999997</v>
      </c>
      <c r="U139" s="20">
        <v>125.91</v>
      </c>
      <c r="V139" s="20">
        <v>191.208</v>
      </c>
      <c r="W139" s="20">
        <v>830.65499999999997</v>
      </c>
      <c r="X139" s="20">
        <v>124.652</v>
      </c>
      <c r="Y139" s="20">
        <v>-48.286999999999999</v>
      </c>
      <c r="Z139" s="20">
        <v>715.41600000000005</v>
      </c>
      <c r="AA139" s="20">
        <v>158.131</v>
      </c>
      <c r="AB139" s="20">
        <v>527.63900000000001</v>
      </c>
      <c r="AC139" s="20">
        <v>587.51499999999999</v>
      </c>
      <c r="AD139" s="20">
        <v>9.8999999999999993E+37</v>
      </c>
      <c r="AE139" s="20">
        <v>300.22800000000001</v>
      </c>
      <c r="AF139" s="20">
        <v>459.327</v>
      </c>
      <c r="AG139" s="20">
        <v>527.18799999999999</v>
      </c>
      <c r="AH139" s="50">
        <f>IFERROR(AVERAGE(INDEX(AL:AL,IFERROR(MATCH($B139-Annex!$B$4/60,$B:$B),2)):AL139),IF(Data!$B$2="",0,"-"))</f>
        <v>36.979668681209738</v>
      </c>
      <c r="AI139" s="50">
        <f>IFERROR(AVERAGE(INDEX(AM:AM,IFERROR(MATCH($B139-Annex!$B$4/60,$B:$B),2)):AM139),IF(Data!$B$2="",0,"-"))</f>
        <v>25.934556696908583</v>
      </c>
      <c r="AJ139" s="50">
        <f>IFERROR(AVERAGE(INDEX(AN:AN,IFERROR(MATCH($B139-Annex!$B$4/60,$B:$B),2)):AN139),IF(Data!$B$2="",0,"-"))</f>
        <v>7.1056034148388978</v>
      </c>
      <c r="AK139" s="50">
        <f>IFERROR(AVERAGE(INDEX(AO:AO,IFERROR(MATCH($B139-Annex!$B$4/60,$B:$B),2)):AO139),IF(Data!$B$2="",0,"-"))</f>
        <v>-30.550327361819988</v>
      </c>
      <c r="AL139" s="50">
        <f>IFERROR((5.670373*10^-8*(AP139+273.15)^4+((Annex!$B$5+Annex!$B$6)*(AP139-L139)+Annex!$B$7*(AP139-INDEX(AP:AP,IFERROR(MATCH($B139-Annex!$B$9/60,$B:$B),2)))/(60*($B139-INDEX($B:$B,IFERROR(MATCH($B139-Annex!$B$9/60,$B:$B),2)))))/Annex!$B$8)/1000,IF(Data!$B$2="",0,"-"))</f>
        <v>47.003862442382065</v>
      </c>
      <c r="AM139" s="50">
        <f>IFERROR((5.670373*10^-8*(AQ139+273.15)^4+((Annex!$B$5+Annex!$B$6)*(AQ139-O139)+Annex!$B$7*(AQ139-INDEX(AQ:AQ,IFERROR(MATCH($B139-Annex!$B$9/60,$B:$B),2)))/(60*($B139-INDEX($B:$B,IFERROR(MATCH($B139-Annex!$B$9/60,$B:$B),2)))))/Annex!$B$8)/1000,IF(Data!$B$2="",0,"-"))</f>
        <v>-87.21766443437896</v>
      </c>
      <c r="AN139" s="50">
        <f>IFERROR((5.670373*10^-8*(AR139+273.15)^4+((Annex!$B$5+Annex!$B$6)*(AR139-R139)+Annex!$B$7*(AR139-INDEX(AR:AR,IFERROR(MATCH($B139-Annex!$B$9/60,$B:$B),2)))/(60*($B139-INDEX($B:$B,IFERROR(MATCH($B139-Annex!$B$9/60,$B:$B),2)))))/Annex!$B$8)/1000,IF(Data!$B$2="",0,"-"))</f>
        <v>8.5119133502060578</v>
      </c>
      <c r="AO139" s="50">
        <f>IFERROR((5.670373*10^-8*(AS139+273.15)^4+((Annex!$B$5+Annex!$B$6)*(AS139-U139)+Annex!$B$7*(AS139-INDEX(AS:AS,IFERROR(MATCH($B139-Annex!$B$9/60,$B:$B),2)))/(60*($B139-INDEX($B:$B,IFERROR(MATCH($B139-Annex!$B$9/60,$B:$B),2)))))/Annex!$B$8)/1000,IF(Data!$B$2="",0,"-"))</f>
        <v>33.58972421625765</v>
      </c>
      <c r="AP139" s="20">
        <v>564.00099999999998</v>
      </c>
      <c r="AQ139" s="20">
        <v>346.78899999999999</v>
      </c>
      <c r="AR139" s="20">
        <v>209.04499999999999</v>
      </c>
      <c r="AS139" s="20">
        <v>263.89100000000002</v>
      </c>
      <c r="AT139" s="20">
        <v>23.792999999999999</v>
      </c>
      <c r="AU139" s="20">
        <v>22.951000000000001</v>
      </c>
      <c r="AV139" s="20">
        <v>23.003</v>
      </c>
      <c r="AW139" s="50">
        <f>IFERROR(AVERAGE(INDEX(BC:BC,IFERROR(MATCH($B139-Annex!$B$4/60,$B:$B),2)):BC139),IF(Data!$B$2="",0,"-"))</f>
        <v>72.487975141057817</v>
      </c>
      <c r="AX139" s="50">
        <f>IFERROR(AVERAGE(INDEX(BD:BD,IFERROR(MATCH($B139-Annex!$B$4/60,$B:$B),2)):BD139),IF(Data!$B$2="",0,"-"))</f>
        <v>107.7266786227725</v>
      </c>
      <c r="AY139" s="50">
        <f>IFERROR(AVERAGE(INDEX(BE:BE,IFERROR(MATCH($B139-Annex!$B$4/60,$B:$B),2)):BE139),IF(Data!$B$2="",0,"-"))</f>
        <v>22.688289839221472</v>
      </c>
      <c r="AZ139" s="50">
        <f>IFERROR(AVERAGE(INDEX(BF:BF,IFERROR(MATCH($B139-Annex!$B$4/60,$B:$B),2)):BF139),IF(Data!$B$2="",0,"-"))</f>
        <v>32.323397831131132</v>
      </c>
      <c r="BA139" s="50">
        <f>IFERROR(AVERAGE(INDEX(BG:BG,IFERROR(MATCH($B139-Annex!$B$4/60,$B:$B),2)):BG139),IF(Data!$B$2="",0,"-"))</f>
        <v>11.037689101627809</v>
      </c>
      <c r="BB139" s="50">
        <f>IFERROR(AVERAGE(INDEX(BH:BH,IFERROR(MATCH($B139-Annex!$B$4/60,$B:$B),2)):BH139),IF(Data!$B$2="",0,"-"))</f>
        <v>9.4181141844006486</v>
      </c>
      <c r="BC139" s="50">
        <f>IFERROR((5.670373*10^-8*(BI139+273.15)^4+((Annex!$B$5+Annex!$B$6)*(BI139-L139)+Annex!$B$7*(BI139-INDEX(BI:BI,IFERROR(MATCH($B139-Annex!$B$9/60,$B:$B),2)))/(60*($B139-INDEX($B:$B,IFERROR(MATCH($B139-Annex!$B$9/60,$B:$B),2)))))/Annex!$B$8)/1000,IF(Data!$B$2="",0,"-"))</f>
        <v>83.600131976327631</v>
      </c>
      <c r="BD139" s="50">
        <f>IFERROR((5.670373*10^-8*(BJ139+273.15)^4+((Annex!$B$5+Annex!$B$6)*(BJ139-O139)+Annex!$B$7*(BJ139-INDEX(BJ:BJ,IFERROR(MATCH($B139-Annex!$B$9/60,$B:$B),2)))/(60*($B139-INDEX($B:$B,IFERROR(MATCH($B139-Annex!$B$9/60,$B:$B),2)))))/Annex!$B$8)/1000,IF(Data!$B$2="",0,"-"))</f>
        <v>437.55407949666517</v>
      </c>
      <c r="BE139" s="50">
        <f>IFERROR((5.670373*10^-8*(BK139+273.15)^4+((Annex!$B$5+Annex!$B$6)*(BK139-R139)+Annex!$B$7*(BK139-INDEX(BK:BK,IFERROR(MATCH($B139-Annex!$B$9/60,$B:$B),2)))/(60*($B139-INDEX($B:$B,IFERROR(MATCH($B139-Annex!$B$9/60,$B:$B),2)))))/Annex!$B$8)/1000,IF(Data!$B$2="",0,"-"))</f>
        <v>27.092833110635226</v>
      </c>
      <c r="BF139" s="50">
        <f>IFERROR((5.670373*10^-8*(BL139+273.15)^4+((Annex!$B$5+Annex!$B$6)*(BL139-U139)+Annex!$B$7*(BL139-INDEX(BL:BL,IFERROR(MATCH($B139-Annex!$B$9/60,$B:$B),2)))/(60*($B139-INDEX($B:$B,IFERROR(MATCH($B139-Annex!$B$9/60,$B:$B),2)))))/Annex!$B$8)/1000,IF(Data!$B$2="",0,"-"))</f>
        <v>125.08595408201505</v>
      </c>
      <c r="BG139" s="50">
        <f>IFERROR((5.670373*10^-8*(BM139+273.15)^4+((Annex!$B$5+Annex!$B$6)*(BM139-X139)+Annex!$B$7*(BM139-INDEX(BM:BM,IFERROR(MATCH($B139-Annex!$B$9/60,$B:$B),2)))/(60*($B139-INDEX($B:$B,IFERROR(MATCH($B139-Annex!$B$9/60,$B:$B),2)))))/Annex!$B$8)/1000,IF(Data!$B$2="",0,"-"))</f>
        <v>12.908776553691666</v>
      </c>
      <c r="BH139" s="50">
        <f>IFERROR((5.670373*10^-8*(BN139+273.15)^4+((Annex!$B$5+Annex!$B$6)*(BN139-AA139)+Annex!$B$7*(BN139-INDEX(BN:BN,IFERROR(MATCH($B139-Annex!$B$9/60,$B:$B),2)))/(60*($B139-INDEX($B:$B,IFERROR(MATCH($B139-Annex!$B$9/60,$B:$B),2)))))/Annex!$B$8)/1000,IF(Data!$B$2="",0,"-"))</f>
        <v>10.608616893855567</v>
      </c>
      <c r="BI139" s="20">
        <v>772.61400000000003</v>
      </c>
      <c r="BJ139" s="20">
        <v>936.56299999999999</v>
      </c>
      <c r="BK139" s="20">
        <v>400.85300000000001</v>
      </c>
      <c r="BL139" s="20">
        <v>374.65300000000002</v>
      </c>
      <c r="BM139" s="20">
        <v>216.42099999999999</v>
      </c>
      <c r="BN139" s="20">
        <v>208.24700000000001</v>
      </c>
    </row>
    <row r="140" spans="1:66" x14ac:dyDescent="0.3">
      <c r="A140" s="5">
        <v>139</v>
      </c>
      <c r="B140" s="19">
        <v>11.683166666189209</v>
      </c>
      <c r="C140" s="20">
        <v>159.74318299999999</v>
      </c>
      <c r="D140" s="20">
        <v>160.36400800000001</v>
      </c>
      <c r="E140" s="20">
        <v>208.919318</v>
      </c>
      <c r="F140" s="49">
        <f>IFERROR(SUM(C140:E140),IF(Data!$B$2="",0,"-"))</f>
        <v>529.02650900000003</v>
      </c>
      <c r="G140" s="50">
        <f>IFERROR(F140-Annex!$B$10,IF(Data!$B$2="",0,"-"))</f>
        <v>102.41850900000003</v>
      </c>
      <c r="H140" s="50">
        <f>IFERROR(AVERAGE(INDEX(G:G,IFERROR(MATCH($B140-Annex!$B$12/60,$B:$B),2)):G140),IF(Data!$B$2="",0,"-"))</f>
        <v>104.4498346</v>
      </c>
      <c r="I140" s="50">
        <f>IFERROR(-14000*(G140-INDEX(G:G,IFERROR(MATCH($B140-Annex!$B$11/60,$B:$B),2)))/(60*($B140-INDEX($B:$B,IFERROR(MATCH($B140-Annex!$B$11/60,$B:$B),2)))),IF(Data!$B$2="",0,"-"))</f>
        <v>1025.7111922414526</v>
      </c>
      <c r="J140" s="50">
        <f>IFERROR(-14000*(H140-INDEX(H:H,IFERROR(MATCH($B140-Annex!$B$13/60,$B:$B),2)))/(60*($B140-INDEX($B:$B,IFERROR(MATCH($B140-Annex!$B$13/60,$B:$B),2)))),IF(Data!$B$2="",0,"-"))</f>
        <v>883.67690264312228</v>
      </c>
      <c r="K140" s="20">
        <v>17.180516300000001</v>
      </c>
      <c r="L140" s="20">
        <v>854.27499999999998</v>
      </c>
      <c r="M140" s="20">
        <v>9.8999999999999993E+37</v>
      </c>
      <c r="N140" s="20">
        <v>885.14</v>
      </c>
      <c r="O140" s="20">
        <v>334.32400000000001</v>
      </c>
      <c r="P140" s="20">
        <v>921.91099999999994</v>
      </c>
      <c r="Q140" s="20">
        <v>891.55</v>
      </c>
      <c r="R140" s="20">
        <v>314.387</v>
      </c>
      <c r="S140" s="20">
        <v>690.98299999999995</v>
      </c>
      <c r="T140" s="20">
        <v>863.05600000000004</v>
      </c>
      <c r="U140" s="20">
        <v>178.44399999999999</v>
      </c>
      <c r="V140" s="20">
        <v>-125.98099999999999</v>
      </c>
      <c r="W140" s="20">
        <v>837.447</v>
      </c>
      <c r="X140" s="20">
        <v>130.65600000000001</v>
      </c>
      <c r="Y140" s="20">
        <v>398.67</v>
      </c>
      <c r="Z140" s="20">
        <v>728.5</v>
      </c>
      <c r="AA140" s="20">
        <v>163.39699999999999</v>
      </c>
      <c r="AB140" s="20">
        <v>48.262</v>
      </c>
      <c r="AC140" s="20">
        <v>599.91899999999998</v>
      </c>
      <c r="AD140" s="20">
        <v>128.41800000000001</v>
      </c>
      <c r="AE140" s="20">
        <v>699.22500000000002</v>
      </c>
      <c r="AF140" s="20">
        <v>284.09399999999999</v>
      </c>
      <c r="AG140" s="20">
        <v>263.863</v>
      </c>
      <c r="AH140" s="50">
        <f>IFERROR(AVERAGE(INDEX(AL:AL,IFERROR(MATCH($B140-Annex!$B$4/60,$B:$B),2)):AL140),IF(Data!$B$2="",0,"-"))</f>
        <v>40.337790261901105</v>
      </c>
      <c r="AI140" s="50">
        <f>IFERROR(AVERAGE(INDEX(AM:AM,IFERROR(MATCH($B140-Annex!$B$4/60,$B:$B),2)):AM140),IF(Data!$B$2="",0,"-"))</f>
        <v>19.903485007966253</v>
      </c>
      <c r="AJ140" s="50">
        <f>IFERROR(AVERAGE(INDEX(AN:AN,IFERROR(MATCH($B140-Annex!$B$4/60,$B:$B),2)):AN140),IF(Data!$B$2="",0,"-"))</f>
        <v>7.4565496042247341</v>
      </c>
      <c r="AK140" s="50">
        <f>IFERROR(AVERAGE(INDEX(AO:AO,IFERROR(MATCH($B140-Annex!$B$4/60,$B:$B),2)):AO140),IF(Data!$B$2="",0,"-"))</f>
        <v>-17.14808210001339</v>
      </c>
      <c r="AL140" s="50">
        <f>IFERROR((5.670373*10^-8*(AP140+273.15)^4+((Annex!$B$5+Annex!$B$6)*(AP140-L140)+Annex!$B$7*(AP140-INDEX(AP:AP,IFERROR(MATCH($B140-Annex!$B$9/60,$B:$B),2)))/(60*($B140-INDEX($B:$B,IFERROR(MATCH($B140-Annex!$B$9/60,$B:$B),2)))))/Annex!$B$8)/1000,IF(Data!$B$2="",0,"-"))</f>
        <v>51.410976440338672</v>
      </c>
      <c r="AM140" s="50">
        <f>IFERROR((5.670373*10^-8*(AQ140+273.15)^4+((Annex!$B$5+Annex!$B$6)*(AQ140-O140)+Annex!$B$7*(AQ140-INDEX(AQ:AQ,IFERROR(MATCH($B140-Annex!$B$9/60,$B:$B),2)))/(60*($B140-INDEX($B:$B,IFERROR(MATCH($B140-Annex!$B$9/60,$B:$B),2)))))/Annex!$B$8)/1000,IF(Data!$B$2="",0,"-"))</f>
        <v>-51.607073923002716</v>
      </c>
      <c r="AN140" s="50">
        <f>IFERROR((5.670373*10^-8*(AR140+273.15)^4+((Annex!$B$5+Annex!$B$6)*(AR140-R140)+Annex!$B$7*(AR140-INDEX(AR:AR,IFERROR(MATCH($B140-Annex!$B$9/60,$B:$B),2)))/(60*($B140-INDEX($B:$B,IFERROR(MATCH($B140-Annex!$B$9/60,$B:$B),2)))))/Annex!$B$8)/1000,IF(Data!$B$2="",0,"-"))</f>
        <v>8.618863894878535</v>
      </c>
      <c r="AO140" s="50">
        <f>IFERROR((5.670373*10^-8*(AS140+273.15)^4+((Annex!$B$5+Annex!$B$6)*(AS140-U140)+Annex!$B$7*(AS140-INDEX(AS:AS,IFERROR(MATCH($B140-Annex!$B$9/60,$B:$B),2)))/(60*($B140-INDEX($B:$B,IFERROR(MATCH($B140-Annex!$B$9/60,$B:$B),2)))))/Annex!$B$8)/1000,IF(Data!$B$2="",0,"-"))</f>
        <v>41.732595644054939</v>
      </c>
      <c r="AP140" s="20">
        <v>590.02599999999995</v>
      </c>
      <c r="AQ140" s="20">
        <v>257.45800000000003</v>
      </c>
      <c r="AR140" s="20">
        <v>216.26900000000001</v>
      </c>
      <c r="AS140" s="20">
        <v>116.77200000000001</v>
      </c>
      <c r="AT140" s="20">
        <v>24.151</v>
      </c>
      <c r="AU140" s="20">
        <v>23.08</v>
      </c>
      <c r="AV140" s="20">
        <v>23.132999999999999</v>
      </c>
      <c r="AW140" s="50">
        <f>IFERROR(AVERAGE(INDEX(BC:BC,IFERROR(MATCH($B140-Annex!$B$4/60,$B:$B),2)):BC140),IF(Data!$B$2="",0,"-"))</f>
        <v>76.370682690354371</v>
      </c>
      <c r="AX140" s="50">
        <f>IFERROR(AVERAGE(INDEX(BD:BD,IFERROR(MATCH($B140-Annex!$B$4/60,$B:$B),2)):BD140),IF(Data!$B$2="",0,"-"))</f>
        <v>130.70523120472279</v>
      </c>
      <c r="AY140" s="50">
        <f>IFERROR(AVERAGE(INDEX(BE:BE,IFERROR(MATCH($B140-Annex!$B$4/60,$B:$B),2)):BE140),IF(Data!$B$2="",0,"-"))</f>
        <v>23.943500615504174</v>
      </c>
      <c r="AZ140" s="50">
        <f>IFERROR(AVERAGE(INDEX(BF:BF,IFERROR(MATCH($B140-Annex!$B$4/60,$B:$B),2)):BF140),IF(Data!$B$2="",0,"-"))</f>
        <v>13.066073941273615</v>
      </c>
      <c r="BA140" s="50">
        <f>IFERROR(AVERAGE(INDEX(BG:BG,IFERROR(MATCH($B140-Annex!$B$4/60,$B:$B),2)):BG140),IF(Data!$B$2="",0,"-"))</f>
        <v>11.589461867310956</v>
      </c>
      <c r="BB140" s="50">
        <f>IFERROR(AVERAGE(INDEX(BH:BH,IFERROR(MATCH($B140-Annex!$B$4/60,$B:$B),2)):BH140),IF(Data!$B$2="",0,"-"))</f>
        <v>9.7690629354401928</v>
      </c>
      <c r="BC140" s="50">
        <f>IFERROR((5.670373*10^-8*(BI140+273.15)^4+((Annex!$B$5+Annex!$B$6)*(BI140-L140)+Annex!$B$7*(BI140-INDEX(BI:BI,IFERROR(MATCH($B140-Annex!$B$9/60,$B:$B),2)))/(60*($B140-INDEX($B:$B,IFERROR(MATCH($B140-Annex!$B$9/60,$B:$B),2)))))/Annex!$B$8)/1000,IF(Data!$B$2="",0,"-"))</f>
        <v>89.227524545721877</v>
      </c>
      <c r="BD140" s="50">
        <f>IFERROR((5.670373*10^-8*(BJ140+273.15)^4+((Annex!$B$5+Annex!$B$6)*(BJ140-O140)+Annex!$B$7*(BJ140-INDEX(BJ:BJ,IFERROR(MATCH($B140-Annex!$B$9/60,$B:$B),2)))/(60*($B140-INDEX($B:$B,IFERROR(MATCH($B140-Annex!$B$9/60,$B:$B),2)))))/Annex!$B$8)/1000,IF(Data!$B$2="",0,"-"))</f>
        <v>73.564840797773016</v>
      </c>
      <c r="BE140" s="50">
        <f>IFERROR((5.670373*10^-8*(BK140+273.15)^4+((Annex!$B$5+Annex!$B$6)*(BK140-R140)+Annex!$B$7*(BK140-INDEX(BK:BK,IFERROR(MATCH($B140-Annex!$B$9/60,$B:$B),2)))/(60*($B140-INDEX($B:$B,IFERROR(MATCH($B140-Annex!$B$9/60,$B:$B),2)))))/Annex!$B$8)/1000,IF(Data!$B$2="",0,"-"))</f>
        <v>28.027275445467186</v>
      </c>
      <c r="BF140" s="50">
        <f>IFERROR((5.670373*10^-8*(BL140+273.15)^4+((Annex!$B$5+Annex!$B$6)*(BL140-U140)+Annex!$B$7*(BL140-INDEX(BL:BL,IFERROR(MATCH($B140-Annex!$B$9/60,$B:$B),2)))/(60*($B140-INDEX($B:$B,IFERROR(MATCH($B140-Annex!$B$9/60,$B:$B),2)))))/Annex!$B$8)/1000,IF(Data!$B$2="",0,"-"))</f>
        <v>37.138607641569848</v>
      </c>
      <c r="BG140" s="50">
        <f>IFERROR((5.670373*10^-8*(BM140+273.15)^4+((Annex!$B$5+Annex!$B$6)*(BM140-X140)+Annex!$B$7*(BM140-INDEX(BM:BM,IFERROR(MATCH($B140-Annex!$B$9/60,$B:$B),2)))/(60*($B140-INDEX($B:$B,IFERROR(MATCH($B140-Annex!$B$9/60,$B:$B),2)))))/Annex!$B$8)/1000,IF(Data!$B$2="",0,"-"))</f>
        <v>13.322910002169836</v>
      </c>
      <c r="BH140" s="50">
        <f>IFERROR((5.670373*10^-8*(BN140+273.15)^4+((Annex!$B$5+Annex!$B$6)*(BN140-AA140)+Annex!$B$7*(BN140-INDEX(BN:BN,IFERROR(MATCH($B140-Annex!$B$9/60,$B:$B),2)))/(60*($B140-INDEX($B:$B,IFERROR(MATCH($B140-Annex!$B$9/60,$B:$B),2)))))/Annex!$B$8)/1000,IF(Data!$B$2="",0,"-"))</f>
        <v>10.998714158462096</v>
      </c>
      <c r="BI140" s="20">
        <v>791.53399999999999</v>
      </c>
      <c r="BJ140" s="20">
        <v>855.38400000000001</v>
      </c>
      <c r="BK140" s="20">
        <v>413.60700000000003</v>
      </c>
      <c r="BL140" s="20">
        <v>353.24299999999999</v>
      </c>
      <c r="BM140" s="20">
        <v>223.923</v>
      </c>
      <c r="BN140" s="20">
        <v>214.71199999999999</v>
      </c>
    </row>
    <row r="141" spans="1:66" x14ac:dyDescent="0.3">
      <c r="A141" s="5">
        <v>140</v>
      </c>
      <c r="B141" s="19">
        <v>11.767166673671454</v>
      </c>
      <c r="C141" s="20">
        <v>159.56093300000001</v>
      </c>
      <c r="D141" s="20">
        <v>160.16282200000001</v>
      </c>
      <c r="E141" s="20">
        <v>208.75146100000001</v>
      </c>
      <c r="F141" s="49">
        <f>IFERROR(SUM(C141:E141),IF(Data!$B$2="",0,"-"))</f>
        <v>528.47521600000005</v>
      </c>
      <c r="G141" s="50">
        <f>IFERROR(F141-Annex!$B$10,IF(Data!$B$2="",0,"-"))</f>
        <v>101.86721600000004</v>
      </c>
      <c r="H141" s="50">
        <f>IFERROR(AVERAGE(INDEX(G:G,IFERROR(MATCH($B141-Annex!$B$12/60,$B:$B),2)):G141),IF(Data!$B$2="",0,"-"))</f>
        <v>104.03029530000001</v>
      </c>
      <c r="I141" s="50">
        <f>IFERROR(-14000*(G141-INDEX(G:G,IFERROR(MATCH($B141-Annex!$B$11/60,$B:$B),2)))/(60*($B141-INDEX($B:$B,IFERROR(MATCH($B141-Annex!$B$11/60,$B:$B),2)))),IF(Data!$B$2="",0,"-"))</f>
        <v>1108.985153883164</v>
      </c>
      <c r="J141" s="50">
        <f>IFERROR(-14000*(H141-INDEX(H:H,IFERROR(MATCH($B141-Annex!$B$13/60,$B:$B),2)))/(60*($B141-INDEX($B:$B,IFERROR(MATCH($B141-Annex!$B$13/60,$B:$B),2)))),IF(Data!$B$2="",0,"-"))</f>
        <v>927.59311084470505</v>
      </c>
      <c r="K141" s="20">
        <v>17.633476099999999</v>
      </c>
      <c r="L141" s="20">
        <v>862.12300000000005</v>
      </c>
      <c r="M141" s="20">
        <v>9.8999999999999993E+37</v>
      </c>
      <c r="N141" s="20">
        <v>894.84900000000005</v>
      </c>
      <c r="O141" s="20">
        <v>255.90899999999999</v>
      </c>
      <c r="P141" s="20">
        <v>1125.2</v>
      </c>
      <c r="Q141" s="20">
        <v>888.73500000000001</v>
      </c>
      <c r="R141" s="20">
        <v>324.553</v>
      </c>
      <c r="S141" s="20">
        <v>367.541</v>
      </c>
      <c r="T141" s="20">
        <v>862.15800000000002</v>
      </c>
      <c r="U141" s="20">
        <v>219.41499999999999</v>
      </c>
      <c r="V141" s="20">
        <v>106.012</v>
      </c>
      <c r="W141" s="20">
        <v>841.11900000000003</v>
      </c>
      <c r="X141" s="20">
        <v>130.149</v>
      </c>
      <c r="Y141" s="20">
        <v>403.43599999999998</v>
      </c>
      <c r="Z141" s="20">
        <v>737.52200000000005</v>
      </c>
      <c r="AA141" s="20">
        <v>168.86699999999999</v>
      </c>
      <c r="AB141" s="20">
        <v>-63.871000000000002</v>
      </c>
      <c r="AC141" s="20">
        <v>608.88300000000004</v>
      </c>
      <c r="AD141" s="20">
        <v>466.072</v>
      </c>
      <c r="AE141" s="20">
        <v>835.62900000000002</v>
      </c>
      <c r="AF141" s="20">
        <v>9.8999999999999993E+37</v>
      </c>
      <c r="AG141" s="20">
        <v>105.32299999999999</v>
      </c>
      <c r="AH141" s="50">
        <f>IFERROR(AVERAGE(INDEX(AL:AL,IFERROR(MATCH($B141-Annex!$B$4/60,$B:$B),2)):AL141),IF(Data!$B$2="",0,"-"))</f>
        <v>44.050382017516178</v>
      </c>
      <c r="AI141" s="50">
        <f>IFERROR(AVERAGE(INDEX(AM:AM,IFERROR(MATCH($B141-Annex!$B$4/60,$B:$B),2)):AM141),IF(Data!$B$2="",0,"-"))</f>
        <v>5.9820365458646716</v>
      </c>
      <c r="AJ141" s="50">
        <f>IFERROR(AVERAGE(INDEX(AN:AN,IFERROR(MATCH($B141-Annex!$B$4/60,$B:$B),2)):AN141),IF(Data!$B$2="",0,"-"))</f>
        <v>7.8054412061085987</v>
      </c>
      <c r="AK141" s="50">
        <f>IFERROR(AVERAGE(INDEX(AO:AO,IFERROR(MATCH($B141-Annex!$B$4/60,$B:$B),2)):AO141),IF(Data!$B$2="",0,"-"))</f>
        <v>-12.194908376229094</v>
      </c>
      <c r="AL141" s="50">
        <f>IFERROR((5.670373*10^-8*(AP141+273.15)^4+((Annex!$B$5+Annex!$B$6)*(AP141-L141)+Annex!$B$7*(AP141-INDEX(AP:AP,IFERROR(MATCH($B141-Annex!$B$9/60,$B:$B),2)))/(60*($B141-INDEX($B:$B,IFERROR(MATCH($B141-Annex!$B$9/60,$B:$B),2)))))/Annex!$B$8)/1000,IF(Data!$B$2="",0,"-"))</f>
        <v>56.779916019837223</v>
      </c>
      <c r="AM141" s="50">
        <f>IFERROR((5.670373*10^-8*(AQ141+273.15)^4+((Annex!$B$5+Annex!$B$6)*(AQ141-O141)+Annex!$B$7*(AQ141-INDEX(AQ:AQ,IFERROR(MATCH($B141-Annex!$B$9/60,$B:$B),2)))/(60*($B141-INDEX($B:$B,IFERROR(MATCH($B141-Annex!$B$9/60,$B:$B),2)))))/Annex!$B$8)/1000,IF(Data!$B$2="",0,"-"))</f>
        <v>-28.833933776807395</v>
      </c>
      <c r="AN141" s="50">
        <f>IFERROR((5.670373*10^-8*(AR141+273.15)^4+((Annex!$B$5+Annex!$B$6)*(AR141-R141)+Annex!$B$7*(AR141-INDEX(AR:AR,IFERROR(MATCH($B141-Annex!$B$9/60,$B:$B),2)))/(60*($B141-INDEX($B:$B,IFERROR(MATCH($B141-Annex!$B$9/60,$B:$B),2)))))/Annex!$B$8)/1000,IF(Data!$B$2="",0,"-"))</f>
        <v>8.7573606659909267</v>
      </c>
      <c r="AO141" s="50">
        <f>IFERROR((5.670373*10^-8*(AS141+273.15)^4+((Annex!$B$5+Annex!$B$6)*(AS141-U141)+Annex!$B$7*(AS141-INDEX(AS:AS,IFERROR(MATCH($B141-Annex!$B$9/60,$B:$B),2)))/(60*($B141-INDEX($B:$B,IFERROR(MATCH($B141-Annex!$B$9/60,$B:$B),2)))))/Annex!$B$8)/1000,IF(Data!$B$2="",0,"-"))</f>
        <v>-127.84389400527421</v>
      </c>
      <c r="AP141" s="20">
        <v>615.74400000000003</v>
      </c>
      <c r="AQ141" s="20">
        <v>280.11500000000001</v>
      </c>
      <c r="AR141" s="20">
        <v>223.60499999999999</v>
      </c>
      <c r="AS141" s="20">
        <v>25.695</v>
      </c>
      <c r="AT141" s="20">
        <v>24.431999999999999</v>
      </c>
      <c r="AU141" s="20">
        <v>23.186</v>
      </c>
      <c r="AV141" s="20">
        <v>23.238</v>
      </c>
      <c r="AW141" s="50">
        <f>IFERROR(AVERAGE(INDEX(BC:BC,IFERROR(MATCH($B141-Annex!$B$4/60,$B:$B),2)):BC141),IF(Data!$B$2="",0,"-"))</f>
        <v>80.768787595360919</v>
      </c>
      <c r="AX141" s="50">
        <f>IFERROR(AVERAGE(INDEX(BD:BD,IFERROR(MATCH($B141-Annex!$B$4/60,$B:$B),2)):BD141),IF(Data!$B$2="",0,"-"))</f>
        <v>132.71761922743076</v>
      </c>
      <c r="AY141" s="50">
        <f>IFERROR(AVERAGE(INDEX(BE:BE,IFERROR(MATCH($B141-Annex!$B$4/60,$B:$B),2)):BE141),IF(Data!$B$2="",0,"-"))</f>
        <v>25.232331880309836</v>
      </c>
      <c r="AZ141" s="50">
        <f>IFERROR(AVERAGE(INDEX(BF:BF,IFERROR(MATCH($B141-Annex!$B$4/60,$B:$B),2)):BF141),IF(Data!$B$2="",0,"-"))</f>
        <v>15.678612212538948</v>
      </c>
      <c r="BA141" s="50">
        <f>IFERROR(AVERAGE(INDEX(BG:BG,IFERROR(MATCH($B141-Annex!$B$4/60,$B:$B),2)):BG141),IF(Data!$B$2="",0,"-"))</f>
        <v>12.147431411108942</v>
      </c>
      <c r="BB141" s="50">
        <f>IFERROR(AVERAGE(INDEX(BH:BH,IFERROR(MATCH($B141-Annex!$B$4/60,$B:$B),2)):BH141),IF(Data!$B$2="",0,"-"))</f>
        <v>10.139271997170265</v>
      </c>
      <c r="BC141" s="50">
        <f>IFERROR((5.670373*10^-8*(BI141+273.15)^4+((Annex!$B$5+Annex!$B$6)*(BI141-L141)+Annex!$B$7*(BI141-INDEX(BI:BI,IFERROR(MATCH($B141-Annex!$B$9/60,$B:$B),2)))/(60*($B141-INDEX($B:$B,IFERROR(MATCH($B141-Annex!$B$9/60,$B:$B),2)))))/Annex!$B$8)/1000,IF(Data!$B$2="",0,"-"))</f>
        <v>95.761157423123137</v>
      </c>
      <c r="BD141" s="50">
        <f>IFERROR((5.670373*10^-8*(BJ141+273.15)^4+((Annex!$B$5+Annex!$B$6)*(BJ141-O141)+Annex!$B$7*(BJ141-INDEX(BJ:BJ,IFERROR(MATCH($B141-Annex!$B$9/60,$B:$B),2)))/(60*($B141-INDEX($B:$B,IFERROR(MATCH($B141-Annex!$B$9/60,$B:$B),2)))))/Annex!$B$8)/1000,IF(Data!$B$2="",0,"-"))</f>
        <v>-169.55677094080099</v>
      </c>
      <c r="BE141" s="50">
        <f>IFERROR((5.670373*10^-8*(BK141+273.15)^4+((Annex!$B$5+Annex!$B$6)*(BK141-R141)+Annex!$B$7*(BK141-INDEX(BK:BK,IFERROR(MATCH($B141-Annex!$B$9/60,$B:$B),2)))/(60*($B141-INDEX($B:$B,IFERROR(MATCH($B141-Annex!$B$9/60,$B:$B),2)))))/Annex!$B$8)/1000,IF(Data!$B$2="",0,"-"))</f>
        <v>28.921113677563323</v>
      </c>
      <c r="BF141" s="50">
        <f>IFERROR((5.670373*10^-8*(BL141+273.15)^4+((Annex!$B$5+Annex!$B$6)*(BL141-U141)+Annex!$B$7*(BL141-INDEX(BL:BL,IFERROR(MATCH($B141-Annex!$B$9/60,$B:$B),2)))/(60*($B141-INDEX($B:$B,IFERROR(MATCH($B141-Annex!$B$9/60,$B:$B),2)))))/Annex!$B$8)/1000,IF(Data!$B$2="",0,"-"))</f>
        <v>56.017708801145552</v>
      </c>
      <c r="BG141" s="50">
        <f>IFERROR((5.670373*10^-8*(BM141+273.15)^4+((Annex!$B$5+Annex!$B$6)*(BM141-X141)+Annex!$B$7*(BM141-INDEX(BM:BM,IFERROR(MATCH($B141-Annex!$B$9/60,$B:$B),2)))/(60*($B141-INDEX($B:$B,IFERROR(MATCH($B141-Annex!$B$9/60,$B:$B),2)))))/Annex!$B$8)/1000,IF(Data!$B$2="",0,"-"))</f>
        <v>13.798781811706503</v>
      </c>
      <c r="BH141" s="50">
        <f>IFERROR((5.670373*10^-8*(BN141+273.15)^4+((Annex!$B$5+Annex!$B$6)*(BN141-AA141)+Annex!$B$7*(BN141-INDEX(BN:BN,IFERROR(MATCH($B141-Annex!$B$9/60,$B:$B),2)))/(60*($B141-INDEX($B:$B,IFERROR(MATCH($B141-Annex!$B$9/60,$B:$B),2)))))/Annex!$B$8)/1000,IF(Data!$B$2="",0,"-"))</f>
        <v>11.304220525622179</v>
      </c>
      <c r="BI141" s="20">
        <v>809.31700000000001</v>
      </c>
      <c r="BJ141" s="20">
        <v>548.39800000000002</v>
      </c>
      <c r="BK141" s="20">
        <v>426.00900000000001</v>
      </c>
      <c r="BL141" s="20">
        <v>443.81400000000002</v>
      </c>
      <c r="BM141" s="20">
        <v>231.49100000000001</v>
      </c>
      <c r="BN141" s="20">
        <v>221.20099999999999</v>
      </c>
    </row>
    <row r="142" spans="1:66" x14ac:dyDescent="0.3">
      <c r="A142" s="5">
        <v>141</v>
      </c>
      <c r="B142" s="19">
        <v>11.854833334218711</v>
      </c>
      <c r="C142" s="20">
        <v>159.39982900000001</v>
      </c>
      <c r="D142" s="20">
        <v>160.115589</v>
      </c>
      <c r="E142" s="20">
        <v>208.597454</v>
      </c>
      <c r="F142" s="49">
        <f>IFERROR(SUM(C142:E142),IF(Data!$B$2="",0,"-"))</f>
        <v>528.11287200000004</v>
      </c>
      <c r="G142" s="50">
        <f>IFERROR(F142-Annex!$B$10,IF(Data!$B$2="",0,"-"))</f>
        <v>101.50487200000003</v>
      </c>
      <c r="H142" s="50">
        <f>IFERROR(AVERAGE(INDEX(G:G,IFERROR(MATCH($B142-Annex!$B$12/60,$B:$B),2)):G142),IF(Data!$B$2="",0,"-"))</f>
        <v>103.59919110000001</v>
      </c>
      <c r="I142" s="50">
        <f>IFERROR(-14000*(G142-INDEX(G:G,IFERROR(MATCH($B142-Annex!$B$11/60,$B:$B),2)))/(60*($B142-INDEX($B:$B,IFERROR(MATCH($B142-Annex!$B$11/60,$B:$B),2)))),IF(Data!$B$2="",0,"-"))</f>
        <v>1131.1363501160931</v>
      </c>
      <c r="J142" s="50">
        <f>IFERROR(-14000*(H142-INDEX(H:H,IFERROR(MATCH($B142-Annex!$B$13/60,$B:$B),2)))/(60*($B142-INDEX($B:$B,IFERROR(MATCH($B142-Annex!$B$13/60,$B:$B),2)))),IF(Data!$B$2="",0,"-"))</f>
        <v>964.55164484972829</v>
      </c>
      <c r="K142" s="20">
        <v>18.210626300000001</v>
      </c>
      <c r="L142" s="20">
        <v>878.87599999999998</v>
      </c>
      <c r="M142" s="20">
        <v>876.56399999999996</v>
      </c>
      <c r="N142" s="20">
        <v>898.45500000000004</v>
      </c>
      <c r="O142" s="20">
        <v>270.71699999999998</v>
      </c>
      <c r="P142" s="20">
        <v>811.351</v>
      </c>
      <c r="Q142" s="20">
        <v>886.64499999999998</v>
      </c>
      <c r="R142" s="20">
        <v>338.91500000000002</v>
      </c>
      <c r="S142" s="20">
        <v>164.178</v>
      </c>
      <c r="T142" s="20">
        <v>864.19899999999996</v>
      </c>
      <c r="U142" s="20">
        <v>40.652000000000001</v>
      </c>
      <c r="V142" s="20">
        <v>401.17899999999997</v>
      </c>
      <c r="W142" s="20">
        <v>845.11800000000005</v>
      </c>
      <c r="X142" s="20">
        <v>131.88</v>
      </c>
      <c r="Y142" s="20">
        <v>133.05099999999999</v>
      </c>
      <c r="Z142" s="20">
        <v>755.05499999999995</v>
      </c>
      <c r="AA142" s="20">
        <v>173.982</v>
      </c>
      <c r="AB142" s="20">
        <v>-195.96100000000001</v>
      </c>
      <c r="AC142" s="20">
        <v>629.73800000000006</v>
      </c>
      <c r="AD142" s="20">
        <v>465.654</v>
      </c>
      <c r="AE142" s="20">
        <v>287.76299999999998</v>
      </c>
      <c r="AF142" s="20">
        <v>9.8999999999999993E+37</v>
      </c>
      <c r="AG142" s="20">
        <v>163.21899999999999</v>
      </c>
      <c r="AH142" s="50">
        <f>IFERROR(AVERAGE(INDEX(AL:AL,IFERROR(MATCH($B142-Annex!$B$4/60,$B:$B),2)):AL142),IF(Data!$B$2="",0,"-"))</f>
        <v>48.067725946650434</v>
      </c>
      <c r="AI142" s="50">
        <f>IFERROR(AVERAGE(INDEX(AM:AM,IFERROR(MATCH($B142-Annex!$B$4/60,$B:$B),2)):AM142),IF(Data!$B$2="",0,"-"))</f>
        <v>-0.737649480031627</v>
      </c>
      <c r="AJ142" s="50">
        <f>IFERROR(AVERAGE(INDEX(AN:AN,IFERROR(MATCH($B142-Annex!$B$4/60,$B:$B),2)):AN142),IF(Data!$B$2="",0,"-"))</f>
        <v>8.101303141421285</v>
      </c>
      <c r="AK142" s="50">
        <f>IFERROR(AVERAGE(INDEX(AO:AO,IFERROR(MATCH($B142-Annex!$B$4/60,$B:$B),2)):AO142),IF(Data!$B$2="",0,"-"))</f>
        <v>4.0167463860916479</v>
      </c>
      <c r="AL142" s="50">
        <f>IFERROR((5.670373*10^-8*(AP142+273.15)^4+((Annex!$B$5+Annex!$B$6)*(AP142-L142)+Annex!$B$7*(AP142-INDEX(AP:AP,IFERROR(MATCH($B142-Annex!$B$9/60,$B:$B),2)))/(60*($B142-INDEX($B:$B,IFERROR(MATCH($B142-Annex!$B$9/60,$B:$B),2)))))/Annex!$B$8)/1000,IF(Data!$B$2="",0,"-"))</f>
        <v>61.095190811955582</v>
      </c>
      <c r="AM142" s="50">
        <f>IFERROR((5.670373*10^-8*(AQ142+273.15)^4+((Annex!$B$5+Annex!$B$6)*(AQ142-O142)+Annex!$B$7*(AQ142-INDEX(AQ:AQ,IFERROR(MATCH($B142-Annex!$B$9/60,$B:$B),2)))/(60*($B142-INDEX($B:$B,IFERROR(MATCH($B142-Annex!$B$9/60,$B:$B),2)))))/Annex!$B$8)/1000,IF(Data!$B$2="",0,"-"))</f>
        <v>61.71405859356895</v>
      </c>
      <c r="AN142" s="50">
        <f>IFERROR((5.670373*10^-8*(AR142+273.15)^4+((Annex!$B$5+Annex!$B$6)*(AR142-R142)+Annex!$B$7*(AR142-INDEX(AR:AR,IFERROR(MATCH($B142-Annex!$B$9/60,$B:$B),2)))/(60*($B142-INDEX($B:$B,IFERROR(MATCH($B142-Annex!$B$9/60,$B:$B),2)))))/Annex!$B$8)/1000,IF(Data!$B$2="",0,"-"))</f>
        <v>8.9304615293746057</v>
      </c>
      <c r="AO142" s="50">
        <f>IFERROR((5.670373*10^-8*(AS142+273.15)^4+((Annex!$B$5+Annex!$B$6)*(AS142-U142)+Annex!$B$7*(AS142-INDEX(AS:AS,IFERROR(MATCH($B142-Annex!$B$9/60,$B:$B),2)))/(60*($B142-INDEX($B:$B,IFERROR(MATCH($B142-Annex!$B$9/60,$B:$B),2)))))/Annex!$B$8)/1000,IF(Data!$B$2="",0,"-"))</f>
        <v>64.667607610536223</v>
      </c>
      <c r="AP142" s="20">
        <v>642.22799999999995</v>
      </c>
      <c r="AQ142" s="20">
        <v>357.16</v>
      </c>
      <c r="AR142" s="20">
        <v>231.333</v>
      </c>
      <c r="AS142" s="20">
        <v>228.32400000000001</v>
      </c>
      <c r="AT142" s="20">
        <v>24.73</v>
      </c>
      <c r="AU142" s="20">
        <v>23.326000000000001</v>
      </c>
      <c r="AV142" s="20">
        <v>23.396000000000001</v>
      </c>
      <c r="AW142" s="50">
        <f>IFERROR(AVERAGE(INDEX(BC:BC,IFERROR(MATCH($B142-Annex!$B$4/60,$B:$B),2)):BC142),IF(Data!$B$2="",0,"-"))</f>
        <v>85.405430716599128</v>
      </c>
      <c r="AX142" s="50">
        <f>IFERROR(AVERAGE(INDEX(BD:BD,IFERROR(MATCH($B142-Annex!$B$4/60,$B:$B),2)):BD142),IF(Data!$B$2="",0,"-"))</f>
        <v>152.48394062467875</v>
      </c>
      <c r="AY142" s="50">
        <f>IFERROR(AVERAGE(INDEX(BE:BE,IFERROR(MATCH($B142-Annex!$B$4/60,$B:$B),2)):BE142),IF(Data!$B$2="",0,"-"))</f>
        <v>26.47586220282983</v>
      </c>
      <c r="AZ142" s="50">
        <f>IFERROR(AVERAGE(INDEX(BF:BF,IFERROR(MATCH($B142-Annex!$B$4/60,$B:$B),2)):BF142),IF(Data!$B$2="",0,"-"))</f>
        <v>14.976025245335221</v>
      </c>
      <c r="BA142" s="50">
        <f>IFERROR(AVERAGE(INDEX(BG:BG,IFERROR(MATCH($B142-Annex!$B$4/60,$B:$B),2)):BG142),IF(Data!$B$2="",0,"-"))</f>
        <v>12.72121209355929</v>
      </c>
      <c r="BB142" s="50">
        <f>IFERROR(AVERAGE(INDEX(BH:BH,IFERROR(MATCH($B142-Annex!$B$4/60,$B:$B),2)):BH142),IF(Data!$B$2="",0,"-"))</f>
        <v>10.544004731401682</v>
      </c>
      <c r="BC142" s="50">
        <f>IFERROR((5.670373*10^-8*(BI142+273.15)^4+((Annex!$B$5+Annex!$B$6)*(BI142-L142)+Annex!$B$7*(BI142-INDEX(BI:BI,IFERROR(MATCH($B142-Annex!$B$9/60,$B:$B),2)))/(60*($B142-INDEX($B:$B,IFERROR(MATCH($B142-Annex!$B$9/60,$B:$B),2)))))/Annex!$B$8)/1000,IF(Data!$B$2="",0,"-"))</f>
        <v>100.01455329516504</v>
      </c>
      <c r="BD142" s="50">
        <f>IFERROR((5.670373*10^-8*(BJ142+273.15)^4+((Annex!$B$5+Annex!$B$6)*(BJ142-O142)+Annex!$B$7*(BJ142-INDEX(BJ:BJ,IFERROR(MATCH($B142-Annex!$B$9/60,$B:$B),2)))/(60*($B142-INDEX($B:$B,IFERROR(MATCH($B142-Annex!$B$9/60,$B:$B),2)))))/Annex!$B$8)/1000,IF(Data!$B$2="",0,"-"))</f>
        <v>-3.8802033017517679</v>
      </c>
      <c r="BE142" s="50">
        <f>IFERROR((5.670373*10^-8*(BK142+273.15)^4+((Annex!$B$5+Annex!$B$6)*(BK142-R142)+Annex!$B$7*(BK142-INDEX(BK:BK,IFERROR(MATCH($B142-Annex!$B$9/60,$B:$B),2)))/(60*($B142-INDEX($B:$B,IFERROR(MATCH($B142-Annex!$B$9/60,$B:$B),2)))))/Annex!$B$8)/1000,IF(Data!$B$2="",0,"-"))</f>
        <v>29.857644831424079</v>
      </c>
      <c r="BF142" s="50">
        <f>IFERROR((5.670373*10^-8*(BL142+273.15)^4+((Annex!$B$5+Annex!$B$6)*(BL142-U142)+Annex!$B$7*(BL142-INDEX(BL:BL,IFERROR(MATCH($B142-Annex!$B$9/60,$B:$B),2)))/(60*($B142-INDEX($B:$B,IFERROR(MATCH($B142-Annex!$B$9/60,$B:$B),2)))))/Annex!$B$8)/1000,IF(Data!$B$2="",0,"-"))</f>
        <v>-14.644663340248753</v>
      </c>
      <c r="BG142" s="50">
        <f>IFERROR((5.670373*10^-8*(BM142+273.15)^4+((Annex!$B$5+Annex!$B$6)*(BM142-X142)+Annex!$B$7*(BM142-INDEX(BM:BM,IFERROR(MATCH($B142-Annex!$B$9/60,$B:$B),2)))/(60*($B142-INDEX($B:$B,IFERROR(MATCH($B142-Annex!$B$9/60,$B:$B),2)))))/Annex!$B$8)/1000,IF(Data!$B$2="",0,"-"))</f>
        <v>14.305234811554559</v>
      </c>
      <c r="BH142" s="50">
        <f>IFERROR((5.670373*10^-8*(BN142+273.15)^4+((Annex!$B$5+Annex!$B$6)*(BN142-AA142)+Annex!$B$7*(BN142-INDEX(BN:BN,IFERROR(MATCH($B142-Annex!$B$9/60,$B:$B),2)))/(60*($B142-INDEX($B:$B,IFERROR(MATCH($B142-Annex!$B$9/60,$B:$B),2)))))/Annex!$B$8)/1000,IF(Data!$B$2="",0,"-"))</f>
        <v>11.766437748147931</v>
      </c>
      <c r="BI142" s="20">
        <v>827.04700000000003</v>
      </c>
      <c r="BJ142" s="20">
        <v>719.803</v>
      </c>
      <c r="BK142" s="20">
        <v>439.12700000000001</v>
      </c>
      <c r="BL142" s="20">
        <v>300.93799999999999</v>
      </c>
      <c r="BM142" s="20">
        <v>239.54900000000001</v>
      </c>
      <c r="BN142" s="20">
        <v>228.35900000000001</v>
      </c>
    </row>
    <row r="143" spans="1:66" x14ac:dyDescent="0.3">
      <c r="A143" s="5">
        <v>142</v>
      </c>
      <c r="B143" s="19">
        <v>11.93866666755639</v>
      </c>
      <c r="C143" s="20">
        <v>159.30301</v>
      </c>
      <c r="D143" s="20">
        <v>159.91523900000001</v>
      </c>
      <c r="E143" s="20">
        <v>208.397809</v>
      </c>
      <c r="F143" s="49">
        <f>IFERROR(SUM(C143:E143),IF(Data!$B$2="",0,"-"))</f>
        <v>527.61605800000007</v>
      </c>
      <c r="G143" s="50">
        <f>IFERROR(F143-Annex!$B$10,IF(Data!$B$2="",0,"-"))</f>
        <v>101.00805800000006</v>
      </c>
      <c r="H143" s="50">
        <f>IFERROR(AVERAGE(INDEX(G:G,IFERROR(MATCH($B143-Annex!$B$12/60,$B:$B),2)):G143),IF(Data!$B$2="",0,"-"))</f>
        <v>103.17176670000001</v>
      </c>
      <c r="I143" s="50">
        <f>IFERROR(-14000*(G143-INDEX(G:G,IFERROR(MATCH($B143-Annex!$B$11/60,$B:$B),2)))/(60*($B143-INDEX($B:$B,IFERROR(MATCH($B143-Annex!$B$11/60,$B:$B),2)))),IF(Data!$B$2="",0,"-"))</f>
        <v>1153.4427749678653</v>
      </c>
      <c r="J143" s="50">
        <f>IFERROR(-14000*(H143-INDEX(H:H,IFERROR(MATCH($B143-Annex!$B$13/60,$B:$B),2)))/(60*($B143-INDEX($B:$B,IFERROR(MATCH($B143-Annex!$B$13/60,$B:$B),2)))),IF(Data!$B$2="",0,"-"))</f>
        <v>1002.7050523942255</v>
      </c>
      <c r="K143" s="20">
        <v>18.581136099999998</v>
      </c>
      <c r="L143" s="20">
        <v>882.46600000000001</v>
      </c>
      <c r="M143" s="20">
        <v>795.67600000000004</v>
      </c>
      <c r="N143" s="20">
        <v>898.34900000000005</v>
      </c>
      <c r="O143" s="20">
        <v>214.65799999999999</v>
      </c>
      <c r="P143" s="20">
        <v>281.40699999999998</v>
      </c>
      <c r="Q143" s="20">
        <v>890.89499999999998</v>
      </c>
      <c r="R143" s="20">
        <v>350.88499999999999</v>
      </c>
      <c r="S143" s="20">
        <v>76.177999999999997</v>
      </c>
      <c r="T143" s="20">
        <v>874.11</v>
      </c>
      <c r="U143" s="20">
        <v>112.572</v>
      </c>
      <c r="V143" s="20">
        <v>476.1</v>
      </c>
      <c r="W143" s="20">
        <v>849.995</v>
      </c>
      <c r="X143" s="20">
        <v>131.05799999999999</v>
      </c>
      <c r="Y143" s="20">
        <v>36.835999999999999</v>
      </c>
      <c r="Z143" s="20">
        <v>768.14099999999996</v>
      </c>
      <c r="AA143" s="20">
        <v>178.42599999999999</v>
      </c>
      <c r="AB143" s="20">
        <v>279.40699999999998</v>
      </c>
      <c r="AC143" s="20">
        <v>648.33100000000002</v>
      </c>
      <c r="AD143" s="20">
        <v>152.227</v>
      </c>
      <c r="AE143" s="20">
        <v>149.96199999999999</v>
      </c>
      <c r="AF143" s="20">
        <v>-99.745999999999995</v>
      </c>
      <c r="AG143" s="20">
        <v>480.99599999999998</v>
      </c>
      <c r="AH143" s="50">
        <f>IFERROR(AVERAGE(INDEX(AL:AL,IFERROR(MATCH($B143-Annex!$B$4/60,$B:$B),2)):AL143),IF(Data!$B$2="",0,"-"))</f>
        <v>52.142108476955727</v>
      </c>
      <c r="AI143" s="50">
        <f>IFERROR(AVERAGE(INDEX(AM:AM,IFERROR(MATCH($B143-Annex!$B$4/60,$B:$B),2)):AM143),IF(Data!$B$2="",0,"-"))</f>
        <v>22.042094762533587</v>
      </c>
      <c r="AJ143" s="50">
        <f>IFERROR(AVERAGE(INDEX(AN:AN,IFERROR(MATCH($B143-Annex!$B$4/60,$B:$B),2)):AN143),IF(Data!$B$2="",0,"-"))</f>
        <v>8.4102604857320671</v>
      </c>
      <c r="AK143" s="50">
        <f>IFERROR(AVERAGE(INDEX(AO:AO,IFERROR(MATCH($B143-Annex!$B$4/60,$B:$B),2)):AO143),IF(Data!$B$2="",0,"-"))</f>
        <v>30.380473473102533</v>
      </c>
      <c r="AL143" s="50">
        <f>IFERROR((5.670373*10^-8*(AP143+273.15)^4+((Annex!$B$5+Annex!$B$6)*(AP143-L143)+Annex!$B$7*(AP143-INDEX(AP:AP,IFERROR(MATCH($B143-Annex!$B$9/60,$B:$B),2)))/(60*($B143-INDEX($B:$B,IFERROR(MATCH($B143-Annex!$B$9/60,$B:$B),2)))))/Annex!$B$8)/1000,IF(Data!$B$2="",0,"-"))</f>
        <v>65.573832812819276</v>
      </c>
      <c r="AM143" s="50">
        <f>IFERROR((5.670373*10^-8*(AQ143+273.15)^4+((Annex!$B$5+Annex!$B$6)*(AQ143-O143)+Annex!$B$7*(AQ143-INDEX(AQ:AQ,IFERROR(MATCH($B143-Annex!$B$9/60,$B:$B),2)))/(60*($B143-INDEX($B:$B,IFERROR(MATCH($B143-Annex!$B$9/60,$B:$B),2)))))/Annex!$B$8)/1000,IF(Data!$B$2="",0,"-"))</f>
        <v>177.51713831634794</v>
      </c>
      <c r="AN143" s="50">
        <f>IFERROR((5.670373*10^-8*(AR143+273.15)^4+((Annex!$B$5+Annex!$B$6)*(AR143-R143)+Annex!$B$7*(AR143-INDEX(AR:AR,IFERROR(MATCH($B143-Annex!$B$9/60,$B:$B),2)))/(60*($B143-INDEX($B:$B,IFERROR(MATCH($B143-Annex!$B$9/60,$B:$B),2)))))/Annex!$B$8)/1000,IF(Data!$B$2="",0,"-"))</f>
        <v>9.1409723298746925</v>
      </c>
      <c r="AO143" s="50">
        <f>IFERROR((5.670373*10^-8*(AS143+273.15)^4+((Annex!$B$5+Annex!$B$6)*(AS143-U143)+Annex!$B$7*(AS143-INDEX(AS:AS,IFERROR(MATCH($B143-Annex!$B$9/60,$B:$B),2)))/(60*($B143-INDEX($B:$B,IFERROR(MATCH($B143-Annex!$B$9/60,$B:$B),2)))))/Annex!$B$8)/1000,IF(Data!$B$2="",0,"-"))</f>
        <v>209.88330509649867</v>
      </c>
      <c r="AP143" s="20">
        <v>666.96</v>
      </c>
      <c r="AQ143" s="20">
        <v>559.43799999999999</v>
      </c>
      <c r="AR143" s="20">
        <v>238.827</v>
      </c>
      <c r="AS143" s="20">
        <v>401.33100000000002</v>
      </c>
      <c r="AT143" s="20">
        <v>24.87</v>
      </c>
      <c r="AU143" s="20">
        <v>23.344000000000001</v>
      </c>
      <c r="AV143" s="20">
        <v>23.571999999999999</v>
      </c>
      <c r="AW143" s="50">
        <f>IFERROR(AVERAGE(INDEX(BC:BC,IFERROR(MATCH($B143-Annex!$B$4/60,$B:$B),2)):BC143),IF(Data!$B$2="",0,"-"))</f>
        <v>89.647566817146867</v>
      </c>
      <c r="AX143" s="50">
        <f>IFERROR(AVERAGE(INDEX(BD:BD,IFERROR(MATCH($B143-Annex!$B$4/60,$B:$B),2)):BD143),IF(Data!$B$2="",0,"-"))</f>
        <v>174.2895936576131</v>
      </c>
      <c r="AY143" s="50">
        <f>IFERROR(AVERAGE(INDEX(BE:BE,IFERROR(MATCH($B143-Annex!$B$4/60,$B:$B),2)):BE143),IF(Data!$B$2="",0,"-"))</f>
        <v>27.692503208184263</v>
      </c>
      <c r="AZ143" s="50">
        <f>IFERROR(AVERAGE(INDEX(BF:BF,IFERROR(MATCH($B143-Annex!$B$4/60,$B:$B),2)):BF143),IF(Data!$B$2="",0,"-"))</f>
        <v>-1.4020488449911954</v>
      </c>
      <c r="BA143" s="50">
        <f>IFERROR(AVERAGE(INDEX(BG:BG,IFERROR(MATCH($B143-Annex!$B$4/60,$B:$B),2)):BG143),IF(Data!$B$2="",0,"-"))</f>
        <v>13.289942990799441</v>
      </c>
      <c r="BB143" s="50">
        <f>IFERROR(AVERAGE(INDEX(BH:BH,IFERROR(MATCH($B143-Annex!$B$4/60,$B:$B),2)):BH143),IF(Data!$B$2="",0,"-"))</f>
        <v>10.949144510383343</v>
      </c>
      <c r="BC143" s="50">
        <f>IFERROR((5.670373*10^-8*(BI143+273.15)^4+((Annex!$B$5+Annex!$B$6)*(BI143-L143)+Annex!$B$7*(BI143-INDEX(BI:BI,IFERROR(MATCH($B143-Annex!$B$9/60,$B:$B),2)))/(60*($B143-INDEX($B:$B,IFERROR(MATCH($B143-Annex!$B$9/60,$B:$B),2)))))/Annex!$B$8)/1000,IF(Data!$B$2="",0,"-"))</f>
        <v>102.39674983864117</v>
      </c>
      <c r="BD143" s="50">
        <f>IFERROR((5.670373*10^-8*(BJ143+273.15)^4+((Annex!$B$5+Annex!$B$6)*(BJ143-O143)+Annex!$B$7*(BJ143-INDEX(BJ:BJ,IFERROR(MATCH($B143-Annex!$B$9/60,$B:$B),2)))/(60*($B143-INDEX($B:$B,IFERROR(MATCH($B143-Annex!$B$9/60,$B:$B),2)))))/Annex!$B$8)/1000,IF(Data!$B$2="",0,"-"))</f>
        <v>356.70310048531593</v>
      </c>
      <c r="BE143" s="50">
        <f>IFERROR((5.670373*10^-8*(BK143+273.15)^4+((Annex!$B$5+Annex!$B$6)*(BK143-R143)+Annex!$B$7*(BK143-INDEX(BK:BK,IFERROR(MATCH($B143-Annex!$B$9/60,$B:$B),2)))/(60*($B143-INDEX($B:$B,IFERROR(MATCH($B143-Annex!$B$9/60,$B:$B),2)))))/Annex!$B$8)/1000,IF(Data!$B$2="",0,"-"))</f>
        <v>30.879421451991458</v>
      </c>
      <c r="BF143" s="50">
        <f>IFERROR((5.670373*10^-8*(BL143+273.15)^4+((Annex!$B$5+Annex!$B$6)*(BL143-U143)+Annex!$B$7*(BL143-INDEX(BL:BL,IFERROR(MATCH($B143-Annex!$B$9/60,$B:$B),2)))/(60*($B143-INDEX($B:$B,IFERROR(MATCH($B143-Annex!$B$9/60,$B:$B),2)))))/Annex!$B$8)/1000,IF(Data!$B$2="",0,"-"))</f>
        <v>-80.642120790450718</v>
      </c>
      <c r="BG143" s="50">
        <f>IFERROR((5.670373*10^-8*(BM143+273.15)^4+((Annex!$B$5+Annex!$B$6)*(BM143-X143)+Annex!$B$7*(BM143-INDEX(BM:BM,IFERROR(MATCH($B143-Annex!$B$9/60,$B:$B),2)))/(60*($B143-INDEX($B:$B,IFERROR(MATCH($B143-Annex!$B$9/60,$B:$B),2)))))/Annex!$B$8)/1000,IF(Data!$B$2="",0,"-"))</f>
        <v>14.758020177961123</v>
      </c>
      <c r="BH143" s="50">
        <f>IFERROR((5.670373*10^-8*(BN143+273.15)^4+((Annex!$B$5+Annex!$B$6)*(BN143-AA143)+Annex!$B$7*(BN143-INDEX(BN:BN,IFERROR(MATCH($B143-Annex!$B$9/60,$B:$B),2)))/(60*($B143-INDEX($B:$B,IFERROR(MATCH($B143-Annex!$B$9/60,$B:$B),2)))))/Annex!$B$8)/1000,IF(Data!$B$2="",0,"-"))</f>
        <v>12.158668093651768</v>
      </c>
      <c r="BI143" s="20">
        <v>840.75199999999995</v>
      </c>
      <c r="BJ143" s="20">
        <v>958.75699999999995</v>
      </c>
      <c r="BK143" s="20">
        <v>451.45800000000003</v>
      </c>
      <c r="BL143" s="20">
        <v>269.22899999999998</v>
      </c>
      <c r="BM143" s="20">
        <v>247.15199999999999</v>
      </c>
      <c r="BN143" s="20">
        <v>235.11500000000001</v>
      </c>
    </row>
    <row r="144" spans="1:66" x14ac:dyDescent="0.3">
      <c r="A144" s="5">
        <v>143</v>
      </c>
      <c r="B144" s="19">
        <v>12.022666675038636</v>
      </c>
      <c r="C144" s="20">
        <v>159.35914299999999</v>
      </c>
      <c r="D144" s="20">
        <v>159.68150900000001</v>
      </c>
      <c r="E144" s="20">
        <v>208.176985</v>
      </c>
      <c r="F144" s="49">
        <f>IFERROR(SUM(C144:E144),IF(Data!$B$2="",0,"-"))</f>
        <v>527.21763699999997</v>
      </c>
      <c r="G144" s="50">
        <f>IFERROR(F144-Annex!$B$10,IF(Data!$B$2="",0,"-"))</f>
        <v>100.60963699999996</v>
      </c>
      <c r="H144" s="50">
        <f>IFERROR(AVERAGE(INDEX(G:G,IFERROR(MATCH($B144-Annex!$B$12/60,$B:$B),2)):G144),IF(Data!$B$2="",0,"-"))</f>
        <v>102.72255790000001</v>
      </c>
      <c r="I144" s="50">
        <f>IFERROR(-14000*(G144-INDEX(G:G,IFERROR(MATCH($B144-Annex!$B$11/60,$B:$B),2)))/(60*($B144-INDEX($B:$B,IFERROR(MATCH($B144-Annex!$B$11/60,$B:$B),2)))),IF(Data!$B$2="",0,"-"))</f>
        <v>1187.6792884535505</v>
      </c>
      <c r="J144" s="50">
        <f>IFERROR(-14000*(H144-INDEX(H:H,IFERROR(MATCH($B144-Annex!$B$13/60,$B:$B),2)))/(60*($B144-INDEX($B:$B,IFERROR(MATCH($B144-Annex!$B$13/60,$B:$B),2)))),IF(Data!$B$2="",0,"-"))</f>
        <v>1048.4672908672571</v>
      </c>
      <c r="K144" s="20">
        <v>20.105430900000002</v>
      </c>
      <c r="L144" s="20">
        <v>907.86599999999999</v>
      </c>
      <c r="M144" s="20">
        <v>9.8999999999999993E+37</v>
      </c>
      <c r="N144" s="20">
        <v>907.70600000000002</v>
      </c>
      <c r="O144" s="20">
        <v>465.81200000000001</v>
      </c>
      <c r="P144" s="20">
        <v>221.36799999999999</v>
      </c>
      <c r="Q144" s="20">
        <v>890.63800000000003</v>
      </c>
      <c r="R144" s="20">
        <v>356.59199999999998</v>
      </c>
      <c r="S144" s="20">
        <v>471.94600000000003</v>
      </c>
      <c r="T144" s="20">
        <v>881.60699999999997</v>
      </c>
      <c r="U144" s="20">
        <v>162.34100000000001</v>
      </c>
      <c r="V144" s="20">
        <v>258.98</v>
      </c>
      <c r="W144" s="20">
        <v>861.58600000000001</v>
      </c>
      <c r="X144" s="20">
        <v>133.059</v>
      </c>
      <c r="Y144" s="20">
        <v>-16.074999999999999</v>
      </c>
      <c r="Z144" s="20">
        <v>792.59900000000005</v>
      </c>
      <c r="AA144" s="20">
        <v>185.21199999999999</v>
      </c>
      <c r="AB144" s="20">
        <v>444.57400000000001</v>
      </c>
      <c r="AC144" s="20">
        <v>673.01099999999997</v>
      </c>
      <c r="AD144" s="20">
        <v>-104.846</v>
      </c>
      <c r="AE144" s="20">
        <v>94.015000000000001</v>
      </c>
      <c r="AF144" s="20">
        <v>360.43599999999998</v>
      </c>
      <c r="AG144" s="20">
        <v>609.04200000000003</v>
      </c>
      <c r="AH144" s="50">
        <f>IFERROR(AVERAGE(INDEX(AL:AL,IFERROR(MATCH($B144-Annex!$B$4/60,$B:$B),2)):AL144),IF(Data!$B$2="",0,"-"))</f>
        <v>56.447744529416518</v>
      </c>
      <c r="AI144" s="50">
        <f>IFERROR(AVERAGE(INDEX(AM:AM,IFERROR(MATCH($B144-Annex!$B$4/60,$B:$B),2)):AM144),IF(Data!$B$2="",0,"-"))</f>
        <v>26.182448468148614</v>
      </c>
      <c r="AJ144" s="50">
        <f>IFERROR(AVERAGE(INDEX(AN:AN,IFERROR(MATCH($B144-Annex!$B$4/60,$B:$B),2)):AN144),IF(Data!$B$2="",0,"-"))</f>
        <v>8.7449023782181694</v>
      </c>
      <c r="AK144" s="50">
        <f>IFERROR(AVERAGE(INDEX(AO:AO,IFERROR(MATCH($B144-Annex!$B$4/60,$B:$B),2)):AO144),IF(Data!$B$2="",0,"-"))</f>
        <v>43.775700902034821</v>
      </c>
      <c r="AL144" s="50">
        <f>IFERROR((5.670373*10^-8*(AP144+273.15)^4+((Annex!$B$5+Annex!$B$6)*(AP144-L144)+Annex!$B$7*(AP144-INDEX(AP:AP,IFERROR(MATCH($B144-Annex!$B$9/60,$B:$B),2)))/(60*($B144-INDEX($B:$B,IFERROR(MATCH($B144-Annex!$B$9/60,$B:$B),2)))))/Annex!$B$8)/1000,IF(Data!$B$2="",0,"-"))</f>
        <v>70.199632927833008</v>
      </c>
      <c r="AM144" s="50">
        <f>IFERROR((5.670373*10^-8*(AQ144+273.15)^4+((Annex!$B$5+Annex!$B$6)*(AQ144-O144)+Annex!$B$7*(AQ144-INDEX(AQ:AQ,IFERROR(MATCH($B144-Annex!$B$9/60,$B:$B),2)))/(60*($B144-INDEX($B:$B,IFERROR(MATCH($B144-Annex!$B$9/60,$B:$B),2)))))/Annex!$B$8)/1000,IF(Data!$B$2="",0,"-"))</f>
        <v>112.33024707021332</v>
      </c>
      <c r="AN144" s="50">
        <f>IFERROR((5.670373*10^-8*(AR144+273.15)^4+((Annex!$B$5+Annex!$B$6)*(AR144-R144)+Annex!$B$7*(AR144-INDEX(AR:AR,IFERROR(MATCH($B144-Annex!$B$9/60,$B:$B),2)))/(60*($B144-INDEX($B:$B,IFERROR(MATCH($B144-Annex!$B$9/60,$B:$B),2)))))/Annex!$B$8)/1000,IF(Data!$B$2="",0,"-"))</f>
        <v>9.6128433639489348</v>
      </c>
      <c r="AO144" s="50">
        <f>IFERROR((5.670373*10^-8*(AS144+273.15)^4+((Annex!$B$5+Annex!$B$6)*(AS144-U144)+Annex!$B$7*(AS144-INDEX(AS:AS,IFERROR(MATCH($B144-Annex!$B$9/60,$B:$B),2)))/(60*($B144-INDEX($B:$B,IFERROR(MATCH($B144-Annex!$B$9/60,$B:$B),2)))))/Annex!$B$8)/1000,IF(Data!$B$2="",0,"-"))</f>
        <v>152.94850677842697</v>
      </c>
      <c r="AP144" s="20">
        <v>691.87300000000005</v>
      </c>
      <c r="AQ144" s="20">
        <v>525.73299999999995</v>
      </c>
      <c r="AR144" s="20">
        <v>246.583</v>
      </c>
      <c r="AS144" s="20">
        <v>474.286</v>
      </c>
      <c r="AT144" s="20">
        <v>24.826000000000001</v>
      </c>
      <c r="AU144" s="20">
        <v>23.58</v>
      </c>
      <c r="AV144" s="20">
        <v>23.773</v>
      </c>
      <c r="AW144" s="50">
        <f>IFERROR(AVERAGE(INDEX(BC:BC,IFERROR(MATCH($B144-Annex!$B$4/60,$B:$B),2)):BC144),IF(Data!$B$2="",0,"-"))</f>
        <v>93.755980541411262</v>
      </c>
      <c r="AX144" s="50">
        <f>IFERROR(AVERAGE(INDEX(BD:BD,IFERROR(MATCH($B144-Annex!$B$4/60,$B:$B),2)):BD144),IF(Data!$B$2="",0,"-"))</f>
        <v>221.79711591968726</v>
      </c>
      <c r="AY144" s="50">
        <f>IFERROR(AVERAGE(INDEX(BE:BE,IFERROR(MATCH($B144-Annex!$B$4/60,$B:$B),2)):BE144),IF(Data!$B$2="",0,"-"))</f>
        <v>28.972836574036574</v>
      </c>
      <c r="AZ144" s="50">
        <f>IFERROR(AVERAGE(INDEX(BF:BF,IFERROR(MATCH($B144-Annex!$B$4/60,$B:$B),2)):BF144),IF(Data!$B$2="",0,"-"))</f>
        <v>-9.019594594488991</v>
      </c>
      <c r="BA144" s="50">
        <f>IFERROR(AVERAGE(INDEX(BG:BG,IFERROR(MATCH($B144-Annex!$B$4/60,$B:$B),2)):BG144),IF(Data!$B$2="",0,"-"))</f>
        <v>13.82660575741671</v>
      </c>
      <c r="BB144" s="50">
        <f>IFERROR(AVERAGE(INDEX(BH:BH,IFERROR(MATCH($B144-Annex!$B$4/60,$B:$B),2)):BH144),IF(Data!$B$2="",0,"-"))</f>
        <v>11.33572729279329</v>
      </c>
      <c r="BC144" s="50">
        <f>IFERROR((5.670373*10^-8*(BI144+273.15)^4+((Annex!$B$5+Annex!$B$6)*(BI144-L144)+Annex!$B$7*(BI144-INDEX(BI:BI,IFERROR(MATCH($B144-Annex!$B$9/60,$B:$B),2)))/(60*($B144-INDEX($B:$B,IFERROR(MATCH($B144-Annex!$B$9/60,$B:$B),2)))))/Annex!$B$8)/1000,IF(Data!$B$2="",0,"-"))</f>
        <v>105.25292575389179</v>
      </c>
      <c r="BD144" s="50">
        <f>IFERROR((5.670373*10^-8*(BJ144+273.15)^4+((Annex!$B$5+Annex!$B$6)*(BJ144-O144)+Annex!$B$7*(BJ144-INDEX(BJ:BJ,IFERROR(MATCH($B144-Annex!$B$9/60,$B:$B),2)))/(60*($B144-INDEX($B:$B,IFERROR(MATCH($B144-Annex!$B$9/60,$B:$B),2)))))/Annex!$B$8)/1000,IF(Data!$B$2="",0,"-"))</f>
        <v>456.93539683120559</v>
      </c>
      <c r="BE144" s="50">
        <f>IFERROR((5.670373*10^-8*(BK144+273.15)^4+((Annex!$B$5+Annex!$B$6)*(BK144-R144)+Annex!$B$7*(BK144-INDEX(BK:BK,IFERROR(MATCH($B144-Annex!$B$9/60,$B:$B),2)))/(60*($B144-INDEX($B:$B,IFERROR(MATCH($B144-Annex!$B$9/60,$B:$B),2)))))/Annex!$B$8)/1000,IF(Data!$B$2="",0,"-"))</f>
        <v>32.715196225977266</v>
      </c>
      <c r="BF144" s="50">
        <f>IFERROR((5.670373*10^-8*(BL144+273.15)^4+((Annex!$B$5+Annex!$B$6)*(BL144-U144)+Annex!$B$7*(BL144-INDEX(BL:BL,IFERROR(MATCH($B144-Annex!$B$9/60,$B:$B),2)))/(60*($B144-INDEX($B:$B,IFERROR(MATCH($B144-Annex!$B$9/60,$B:$B),2)))))/Annex!$B$8)/1000,IF(Data!$B$2="",0,"-"))</f>
        <v>-162.9323678557989</v>
      </c>
      <c r="BG144" s="50">
        <f>IFERROR((5.670373*10^-8*(BM144+273.15)^4+((Annex!$B$5+Annex!$B$6)*(BM144-X144)+Annex!$B$7*(BM144-INDEX(BM:BM,IFERROR(MATCH($B144-Annex!$B$9/60,$B:$B),2)))/(60*($B144-INDEX($B:$B,IFERROR(MATCH($B144-Annex!$B$9/60,$B:$B),2)))))/Annex!$B$8)/1000,IF(Data!$B$2="",0,"-"))</f>
        <v>15.318487573220809</v>
      </c>
      <c r="BH144" s="50">
        <f>IFERROR((5.670373*10^-8*(BN144+273.15)^4+((Annex!$B$5+Annex!$B$6)*(BN144-AA144)+Annex!$B$7*(BN144-INDEX(BN:BN,IFERROR(MATCH($B144-Annex!$B$9/60,$B:$B),2)))/(60*($B144-INDEX($B:$B,IFERROR(MATCH($B144-Annex!$B$9/60,$B:$B),2)))))/Annex!$B$8)/1000,IF(Data!$B$2="",0,"-"))</f>
        <v>12.43234436532156</v>
      </c>
      <c r="BI144" s="20">
        <v>855.02200000000005</v>
      </c>
      <c r="BJ144" s="20">
        <v>1137.0920000000001</v>
      </c>
      <c r="BK144" s="20">
        <v>464.92599999999999</v>
      </c>
      <c r="BL144" s="20">
        <v>-4.9260000000000002</v>
      </c>
      <c r="BM144" s="20">
        <v>255.18600000000001</v>
      </c>
      <c r="BN144" s="20">
        <v>242.08600000000001</v>
      </c>
    </row>
    <row r="145" spans="1:66" x14ac:dyDescent="0.3">
      <c r="A145" s="5">
        <v>144</v>
      </c>
      <c r="B145" s="19">
        <v>12.106999999377877</v>
      </c>
      <c r="C145" s="20">
        <v>159.11830699999999</v>
      </c>
      <c r="D145" s="20">
        <v>159.44776899999999</v>
      </c>
      <c r="E145" s="20">
        <v>207.917046</v>
      </c>
      <c r="F145" s="49">
        <f>IFERROR(SUM(C145:E145),IF(Data!$B$2="",0,"-"))</f>
        <v>526.48312199999998</v>
      </c>
      <c r="G145" s="50">
        <f>IFERROR(F145-Annex!$B$10,IF(Data!$B$2="",0,"-"))</f>
        <v>99.875121999999976</v>
      </c>
      <c r="H145" s="50">
        <f>IFERROR(AVERAGE(INDEX(G:G,IFERROR(MATCH($B145-Annex!$B$12/60,$B:$B),2)):G145),IF(Data!$B$2="",0,"-"))</f>
        <v>102.23116200000001</v>
      </c>
      <c r="I145" s="50">
        <f>IFERROR(-14000*(G145-INDEX(G:G,IFERROR(MATCH($B145-Annex!$B$11/60,$B:$B),2)))/(60*($B145-INDEX($B:$B,IFERROR(MATCH($B145-Annex!$B$11/60,$B:$B),2)))),IF(Data!$B$2="",0,"-"))</f>
        <v>1233.5101829849464</v>
      </c>
      <c r="J145" s="50">
        <f>IFERROR(-14000*(H145-INDEX(H:H,IFERROR(MATCH($B145-Annex!$B$13/60,$B:$B),2)))/(60*($B145-INDEX($B:$B,IFERROR(MATCH($B145-Annex!$B$13/60,$B:$B),2)))),IF(Data!$B$2="",0,"-"))</f>
        <v>1110.306137409307</v>
      </c>
      <c r="K145" s="20">
        <v>20.888706200000001</v>
      </c>
      <c r="L145" s="20">
        <v>925.14800000000002</v>
      </c>
      <c r="M145" s="20">
        <v>9.8999999999999993E+37</v>
      </c>
      <c r="N145" s="20">
        <v>913.40099999999995</v>
      </c>
      <c r="O145" s="20">
        <v>535.30399999999997</v>
      </c>
      <c r="P145" s="20">
        <v>946.22500000000002</v>
      </c>
      <c r="Q145" s="20">
        <v>900.49800000000005</v>
      </c>
      <c r="R145" s="20">
        <v>379.81599999999997</v>
      </c>
      <c r="S145" s="20">
        <v>435.44299999999998</v>
      </c>
      <c r="T145" s="20">
        <v>893.62300000000005</v>
      </c>
      <c r="U145" s="20">
        <v>358.108</v>
      </c>
      <c r="V145" s="20">
        <v>55.256999999999998</v>
      </c>
      <c r="W145" s="20">
        <v>870.31500000000005</v>
      </c>
      <c r="X145" s="20">
        <v>133.803</v>
      </c>
      <c r="Y145" s="20">
        <v>336.07499999999999</v>
      </c>
      <c r="Z145" s="20">
        <v>815.053</v>
      </c>
      <c r="AA145" s="20">
        <v>188.601</v>
      </c>
      <c r="AB145" s="20">
        <v>49.517000000000003</v>
      </c>
      <c r="AC145" s="20">
        <v>689.79600000000005</v>
      </c>
      <c r="AD145" s="20">
        <v>387.24200000000002</v>
      </c>
      <c r="AE145" s="20">
        <v>473.79399999999998</v>
      </c>
      <c r="AF145" s="20">
        <v>342.97699999999998</v>
      </c>
      <c r="AG145" s="20">
        <v>232.38800000000001</v>
      </c>
      <c r="AH145" s="50">
        <f>IFERROR(AVERAGE(INDEX(AL:AL,IFERROR(MATCH($B145-Annex!$B$4/60,$B:$B),2)):AL145),IF(Data!$B$2="",0,"-"))</f>
        <v>61.067293864155921</v>
      </c>
      <c r="AI145" s="50">
        <f>IFERROR(AVERAGE(INDEX(AM:AM,IFERROR(MATCH($B145-Annex!$B$4/60,$B:$B),2)):AM145),IF(Data!$B$2="",0,"-"))</f>
        <v>15.603430996932504</v>
      </c>
      <c r="AJ145" s="50">
        <f>IFERROR(AVERAGE(INDEX(AN:AN,IFERROR(MATCH($B145-Annex!$B$4/60,$B:$B),2)):AN145),IF(Data!$B$2="",0,"-"))</f>
        <v>9.0793188392944959</v>
      </c>
      <c r="AK145" s="50">
        <f>IFERROR(AVERAGE(INDEX(AO:AO,IFERROR(MATCH($B145-Annex!$B$4/60,$B:$B),2)):AO145),IF(Data!$B$2="",0,"-"))</f>
        <v>47.814696995176284</v>
      </c>
      <c r="AL145" s="50">
        <f>IFERROR((5.670373*10^-8*(AP145+273.15)^4+((Annex!$B$5+Annex!$B$6)*(AP145-L145)+Annex!$B$7*(AP145-INDEX(AP:AP,IFERROR(MATCH($B145-Annex!$B$9/60,$B:$B),2)))/(60*($B145-INDEX($B:$B,IFERROR(MATCH($B145-Annex!$B$9/60,$B:$B),2)))))/Annex!$B$8)/1000,IF(Data!$B$2="",0,"-"))</f>
        <v>75.407645593925594</v>
      </c>
      <c r="AM145" s="50">
        <f>IFERROR((5.670373*10^-8*(AQ145+273.15)^4+((Annex!$B$5+Annex!$B$6)*(AQ145-O145)+Annex!$B$7*(AQ145-INDEX(AQ:AQ,IFERROR(MATCH($B145-Annex!$B$9/60,$B:$B),2)))/(60*($B145-INDEX($B:$B,IFERROR(MATCH($B145-Annex!$B$9/60,$B:$B),2)))))/Annex!$B$8)/1000,IF(Data!$B$2="",0,"-"))</f>
        <v>-74.678754867413616</v>
      </c>
      <c r="AN145" s="50">
        <f>IFERROR((5.670373*10^-8*(AR145+273.15)^4+((Annex!$B$5+Annex!$B$6)*(AR145-R145)+Annex!$B$7*(AR145-INDEX(AR:AR,IFERROR(MATCH($B145-Annex!$B$9/60,$B:$B),2)))/(60*($B145-INDEX($B:$B,IFERROR(MATCH($B145-Annex!$B$9/60,$B:$B),2)))))/Annex!$B$8)/1000,IF(Data!$B$2="",0,"-"))</f>
        <v>9.9828167407877118</v>
      </c>
      <c r="AO145" s="50">
        <f>IFERROR((5.670373*10^-8*(AS145+273.15)^4+((Annex!$B$5+Annex!$B$6)*(AS145-U145)+Annex!$B$7*(AS145-INDEX(AS:AS,IFERROR(MATCH($B145-Annex!$B$9/60,$B:$B),2)))/(60*($B145-INDEX($B:$B,IFERROR(MATCH($B145-Annex!$B$9/60,$B:$B),2)))))/Annex!$B$8)/1000,IF(Data!$B$2="",0,"-"))</f>
        <v>-40.274966374266292</v>
      </c>
      <c r="AP145" s="20">
        <v>716.44600000000003</v>
      </c>
      <c r="AQ145" s="20">
        <v>399.34399999999999</v>
      </c>
      <c r="AR145" s="20">
        <v>254.952</v>
      </c>
      <c r="AS145" s="20">
        <v>312.93400000000003</v>
      </c>
      <c r="AT145" s="20">
        <v>25.344000000000001</v>
      </c>
      <c r="AU145" s="20">
        <v>23.66</v>
      </c>
      <c r="AV145" s="20">
        <v>23.835000000000001</v>
      </c>
      <c r="AW145" s="50">
        <f>IFERROR(AVERAGE(INDEX(BC:BC,IFERROR(MATCH($B145-Annex!$B$4/60,$B:$B),2)):BC145),IF(Data!$B$2="",0,"-"))</f>
        <v>98.062854590701406</v>
      </c>
      <c r="AX145" s="50">
        <f>IFERROR(AVERAGE(INDEX(BD:BD,IFERROR(MATCH($B145-Annex!$B$4/60,$B:$B),2)):BD145),IF(Data!$B$2="",0,"-"))</f>
        <v>129.75994807157255</v>
      </c>
      <c r="AY145" s="50">
        <f>IFERROR(AVERAGE(INDEX(BE:BE,IFERROR(MATCH($B145-Annex!$B$4/60,$B:$B),2)):BE145),IF(Data!$B$2="",0,"-"))</f>
        <v>30.248011225540882</v>
      </c>
      <c r="AZ145" s="50">
        <f>IFERROR(AVERAGE(INDEX(BF:BF,IFERROR(MATCH($B145-Annex!$B$4/60,$B:$B),2)):BF145),IF(Data!$B$2="",0,"-"))</f>
        <v>-12.366537947339486</v>
      </c>
      <c r="BA145" s="50">
        <f>IFERROR(AVERAGE(INDEX(BG:BG,IFERROR(MATCH($B145-Annex!$B$4/60,$B:$B),2)):BG145),IF(Data!$B$2="",0,"-"))</f>
        <v>14.36142491250841</v>
      </c>
      <c r="BB145" s="50">
        <f>IFERROR(AVERAGE(INDEX(BH:BH,IFERROR(MATCH($B145-Annex!$B$4/60,$B:$B),2)):BH145),IF(Data!$B$2="",0,"-"))</f>
        <v>11.742202443546335</v>
      </c>
      <c r="BC145" s="50">
        <f>IFERROR((5.670373*10^-8*(BI145+273.15)^4+((Annex!$B$5+Annex!$B$6)*(BI145-L145)+Annex!$B$7*(BI145-INDEX(BI:BI,IFERROR(MATCH($B145-Annex!$B$9/60,$B:$B),2)))/(60*($B145-INDEX($B:$B,IFERROR(MATCH($B145-Annex!$B$9/60,$B:$B),2)))))/Annex!$B$8)/1000,IF(Data!$B$2="",0,"-"))</f>
        <v>110.18693930203922</v>
      </c>
      <c r="BD145" s="50">
        <f>IFERROR((5.670373*10^-8*(BJ145+273.15)^4+((Annex!$B$5+Annex!$B$6)*(BJ145-O145)+Annex!$B$7*(BJ145-INDEX(BJ:BJ,IFERROR(MATCH($B145-Annex!$B$9/60,$B:$B),2)))/(60*($B145-INDEX($B:$B,IFERROR(MATCH($B145-Annex!$B$9/60,$B:$B),2)))))/Annex!$B$8)/1000,IF(Data!$B$2="",0,"-"))</f>
        <v>-243.00080686739895</v>
      </c>
      <c r="BE145" s="50">
        <f>IFERROR((5.670373*10^-8*(BK145+273.15)^4+((Annex!$B$5+Annex!$B$6)*(BK145-R145)+Annex!$B$7*(BK145-INDEX(BK:BK,IFERROR(MATCH($B145-Annex!$B$9/60,$B:$B),2)))/(60*($B145-INDEX($B:$B,IFERROR(MATCH($B145-Annex!$B$9/60,$B:$B),2)))))/Annex!$B$8)/1000,IF(Data!$B$2="",0,"-"))</f>
        <v>34.242593835727611</v>
      </c>
      <c r="BF145" s="50">
        <f>IFERROR((5.670373*10^-8*(BL145+273.15)^4+((Annex!$B$5+Annex!$B$6)*(BL145-U145)+Annex!$B$7*(BL145-INDEX(BL:BL,IFERROR(MATCH($B145-Annex!$B$9/60,$B:$B),2)))/(60*($B145-INDEX($B:$B,IFERROR(MATCH($B145-Annex!$B$9/60,$B:$B),2)))))/Annex!$B$8)/1000,IF(Data!$B$2="",0,"-"))</f>
        <v>-46.588884169608477</v>
      </c>
      <c r="BG145" s="50">
        <f>IFERROR((5.670373*10^-8*(BM145+273.15)^4+((Annex!$B$5+Annex!$B$6)*(BM145-X145)+Annex!$B$7*(BM145-INDEX(BM:BM,IFERROR(MATCH($B145-Annex!$B$9/60,$B:$B),2)))/(60*($B145-INDEX($B:$B,IFERROR(MATCH($B145-Annex!$B$9/60,$B:$B),2)))))/Annex!$B$8)/1000,IF(Data!$B$2="",0,"-"))</f>
        <v>16.117763457254362</v>
      </c>
      <c r="BH145" s="50">
        <f>IFERROR((5.670373*10^-8*(BN145+273.15)^4+((Annex!$B$5+Annex!$B$6)*(BN145-AA145)+Annex!$B$7*(BN145-INDEX(BN:BN,IFERROR(MATCH($B145-Annex!$B$9/60,$B:$B),2)))/(60*($B145-INDEX($B:$B,IFERROR(MATCH($B145-Annex!$B$9/60,$B:$B),2)))))/Annex!$B$8)/1000,IF(Data!$B$2="",0,"-"))</f>
        <v>12.926415319763258</v>
      </c>
      <c r="BI145" s="20">
        <v>869.30899999999997</v>
      </c>
      <c r="BJ145" s="20">
        <v>462.47699999999998</v>
      </c>
      <c r="BK145" s="20">
        <v>478.29</v>
      </c>
      <c r="BL145" s="20">
        <v>182.5</v>
      </c>
      <c r="BM145" s="20">
        <v>263.49799999999999</v>
      </c>
      <c r="BN145" s="20">
        <v>249.23500000000001</v>
      </c>
    </row>
    <row r="146" spans="1:66" x14ac:dyDescent="0.3">
      <c r="A146" s="5">
        <v>145</v>
      </c>
      <c r="B146" s="19">
        <v>12.191166670527309</v>
      </c>
      <c r="C146" s="20">
        <v>158.90269799999999</v>
      </c>
      <c r="D146" s="20">
        <v>159.43963099999999</v>
      </c>
      <c r="E146" s="20">
        <v>207.70682099999999</v>
      </c>
      <c r="F146" s="49">
        <f>IFERROR(SUM(C146:E146),IF(Data!$B$2="",0,"-"))</f>
        <v>526.04914999999994</v>
      </c>
      <c r="G146" s="50">
        <f>IFERROR(F146-Annex!$B$10,IF(Data!$B$2="",0,"-"))</f>
        <v>99.441149999999936</v>
      </c>
      <c r="H146" s="50">
        <f>IFERROR(AVERAGE(INDEX(G:G,IFERROR(MATCH($B146-Annex!$B$12/60,$B:$B),2)):G146),IF(Data!$B$2="",0,"-"))</f>
        <v>101.7300929</v>
      </c>
      <c r="I146" s="50">
        <f>IFERROR(-14000*(G146-INDEX(G:G,IFERROR(MATCH($B146-Annex!$B$11/60,$B:$B),2)))/(60*($B146-INDEX($B:$B,IFERROR(MATCH($B146-Annex!$B$11/60,$B:$B),2)))),IF(Data!$B$2="",0,"-"))</f>
        <v>1291.3157882759765</v>
      </c>
      <c r="J146" s="50">
        <f>IFERROR(-14000*(H146-INDEX(H:H,IFERROR(MATCH($B146-Annex!$B$13/60,$B:$B),2)))/(60*($B146-INDEX($B:$B,IFERROR(MATCH($B146-Annex!$B$13/60,$B:$B),2)))),IF(Data!$B$2="",0,"-"))</f>
        <v>1164.3803700062549</v>
      </c>
      <c r="K146" s="20">
        <v>21.176765899999999</v>
      </c>
      <c r="L146" s="20">
        <v>946.12800000000004</v>
      </c>
      <c r="M146" s="20">
        <v>9.8999999999999993E+37</v>
      </c>
      <c r="N146" s="20">
        <v>922.226</v>
      </c>
      <c r="O146" s="20">
        <v>489.92200000000003</v>
      </c>
      <c r="P146" s="20">
        <v>983.30499999999995</v>
      </c>
      <c r="Q146" s="20">
        <v>910.16800000000001</v>
      </c>
      <c r="R146" s="20">
        <v>400.95400000000001</v>
      </c>
      <c r="S146" s="20">
        <v>242.68299999999999</v>
      </c>
      <c r="T146" s="20">
        <v>900.72199999999998</v>
      </c>
      <c r="U146" s="20">
        <v>260.54899999999998</v>
      </c>
      <c r="V146" s="20">
        <v>501.52100000000002</v>
      </c>
      <c r="W146" s="20">
        <v>878.72799999999995</v>
      </c>
      <c r="X146" s="20">
        <v>143.37</v>
      </c>
      <c r="Y146" s="20">
        <v>49.441000000000003</v>
      </c>
      <c r="Z146" s="20">
        <v>835.55200000000002</v>
      </c>
      <c r="AA146" s="20">
        <v>196.00899999999999</v>
      </c>
      <c r="AB146" s="20">
        <v>44.997999999999998</v>
      </c>
      <c r="AC146" s="20">
        <v>722.25</v>
      </c>
      <c r="AD146" s="20">
        <v>242.40299999999999</v>
      </c>
      <c r="AE146" s="20">
        <v>103.627</v>
      </c>
      <c r="AF146" s="20">
        <v>24.039000000000001</v>
      </c>
      <c r="AG146" s="20">
        <v>421.44099999999997</v>
      </c>
      <c r="AH146" s="50">
        <f>IFERROR(AVERAGE(INDEX(AL:AL,IFERROR(MATCH($B146-Annex!$B$4/60,$B:$B),2)):AL146),IF(Data!$B$2="",0,"-"))</f>
        <v>66.025213034211774</v>
      </c>
      <c r="AI146" s="50">
        <f>IFERROR(AVERAGE(INDEX(AM:AM,IFERROR(MATCH($B146-Annex!$B$4/60,$B:$B),2)):AM146),IF(Data!$B$2="",0,"-"))</f>
        <v>33.156757830450672</v>
      </c>
      <c r="AJ146" s="50">
        <f>IFERROR(AVERAGE(INDEX(AN:AN,IFERROR(MATCH($B146-Annex!$B$4/60,$B:$B),2)):AN146),IF(Data!$B$2="",0,"-"))</f>
        <v>9.4135360869108826</v>
      </c>
      <c r="AK146" s="50">
        <f>IFERROR(AVERAGE(INDEX(AO:AO,IFERROR(MATCH($B146-Annex!$B$4/60,$B:$B),2)):AO146),IF(Data!$B$2="",0,"-"))</f>
        <v>40.377251260930727</v>
      </c>
      <c r="AL146" s="50">
        <f>IFERROR((5.670373*10^-8*(AP146+273.15)^4+((Annex!$B$5+Annex!$B$6)*(AP146-L146)+Annex!$B$7*(AP146-INDEX(AP:AP,IFERROR(MATCH($B146-Annex!$B$9/60,$B:$B),2)))/(60*($B146-INDEX($B:$B,IFERROR(MATCH($B146-Annex!$B$9/60,$B:$B),2)))))/Annex!$B$8)/1000,IF(Data!$B$2="",0,"-"))</f>
        <v>81.709296632773089</v>
      </c>
      <c r="AM146" s="50">
        <f>IFERROR((5.670373*10^-8*(AQ146+273.15)^4+((Annex!$B$5+Annex!$B$6)*(AQ146-O146)+Annex!$B$7*(AQ146-INDEX(AQ:AQ,IFERROR(MATCH($B146-Annex!$B$9/60,$B:$B),2)))/(60*($B146-INDEX($B:$B,IFERROR(MATCH($B146-Annex!$B$9/60,$B:$B),2)))))/Annex!$B$8)/1000,IF(Data!$B$2="",0,"-"))</f>
        <v>35.655623400248267</v>
      </c>
      <c r="AN146" s="50">
        <f>IFERROR((5.670373*10^-8*(AR146+273.15)^4+((Annex!$B$5+Annex!$B$6)*(AR146-R146)+Annex!$B$7*(AR146-INDEX(AR:AR,IFERROR(MATCH($B146-Annex!$B$9/60,$B:$B),2)))/(60*($B146-INDEX($B:$B,IFERROR(MATCH($B146-Annex!$B$9/60,$B:$B),2)))))/Annex!$B$8)/1000,IF(Data!$B$2="",0,"-"))</f>
        <v>10.851434083520777</v>
      </c>
      <c r="AO146" s="50">
        <f>IFERROR((5.670373*10^-8*(AS146+273.15)^4+((Annex!$B$5+Annex!$B$6)*(AS146-U146)+Annex!$B$7*(AS146-INDEX(AS:AS,IFERROR(MATCH($B146-Annex!$B$9/60,$B:$B),2)))/(60*($B146-INDEX($B:$B,IFERROR(MATCH($B146-Annex!$B$9/60,$B:$B),2)))))/Annex!$B$8)/1000,IF(Data!$B$2="",0,"-"))</f>
        <v>-18.472395923461274</v>
      </c>
      <c r="AP146" s="20">
        <v>742.06799999999998</v>
      </c>
      <c r="AQ146" s="20">
        <v>543.505</v>
      </c>
      <c r="AR146" s="20">
        <v>264.291</v>
      </c>
      <c r="AS146" s="20">
        <v>408.69299999999998</v>
      </c>
      <c r="AT146" s="20">
        <v>25.495000000000001</v>
      </c>
      <c r="AU146" s="20">
        <v>23.774999999999999</v>
      </c>
      <c r="AV146" s="20">
        <v>24.056000000000001</v>
      </c>
      <c r="AW146" s="50">
        <f>IFERROR(AVERAGE(INDEX(BC:BC,IFERROR(MATCH($B146-Annex!$B$4/60,$B:$B),2)):BC146),IF(Data!$B$2="",0,"-"))</f>
        <v>102.84450711066081</v>
      </c>
      <c r="AX146" s="50">
        <f>IFERROR(AVERAGE(INDEX(BD:BD,IFERROR(MATCH($B146-Annex!$B$4/60,$B:$B),2)):BD146),IF(Data!$B$2="",0,"-"))</f>
        <v>-10.736790914298988</v>
      </c>
      <c r="AY146" s="50">
        <f>IFERROR(AVERAGE(INDEX(BE:BE,IFERROR(MATCH($B146-Annex!$B$4/60,$B:$B),2)):BE146),IF(Data!$B$2="",0,"-"))</f>
        <v>31.556824500520779</v>
      </c>
      <c r="AZ146" s="50">
        <f>IFERROR(AVERAGE(INDEX(BF:BF,IFERROR(MATCH($B146-Annex!$B$4/60,$B:$B),2)):BF146),IF(Data!$B$2="",0,"-"))</f>
        <v>-20.063418617803304</v>
      </c>
      <c r="BA146" s="50">
        <f>IFERROR(AVERAGE(INDEX(BG:BG,IFERROR(MATCH($B146-Annex!$B$4/60,$B:$B),2)):BG146),IF(Data!$B$2="",0,"-"))</f>
        <v>14.968683071768686</v>
      </c>
      <c r="BB146" s="50">
        <f>IFERROR(AVERAGE(INDEX(BH:BH,IFERROR(MATCH($B146-Annex!$B$4/60,$B:$B),2)):BH146),IF(Data!$B$2="",0,"-"))</f>
        <v>12.140307685903982</v>
      </c>
      <c r="BC146" s="50">
        <f>IFERROR((5.670373*10^-8*(BI146+273.15)^4+((Annex!$B$5+Annex!$B$6)*(BI146-L146)+Annex!$B$7*(BI146-INDEX(BI:BI,IFERROR(MATCH($B146-Annex!$B$9/60,$B:$B),2)))/(60*($B146-INDEX($B:$B,IFERROR(MATCH($B146-Annex!$B$9/60,$B:$B),2)))))/Annex!$B$8)/1000,IF(Data!$B$2="",0,"-"))</f>
        <v>117.07169961604342</v>
      </c>
      <c r="BD146" s="50">
        <f>IFERROR((5.670373*10^-8*(BJ146+273.15)^4+((Annex!$B$5+Annex!$B$6)*(BJ146-O146)+Annex!$B$7*(BJ146-INDEX(BJ:BJ,IFERROR(MATCH($B146-Annex!$B$9/60,$B:$B),2)))/(60*($B146-INDEX($B:$B,IFERROR(MATCH($B146-Annex!$B$9/60,$B:$B),2)))))/Annex!$B$8)/1000,IF(Data!$B$2="",0,"-"))</f>
        <v>-545.92309340443569</v>
      </c>
      <c r="BE146" s="50">
        <f>IFERROR((5.670373*10^-8*(BK146+273.15)^4+((Annex!$B$5+Annex!$B$6)*(BK146-R146)+Annex!$B$7*(BK146-INDEX(BK:BK,IFERROR(MATCH($B146-Annex!$B$9/60,$B:$B),2)))/(60*($B146-INDEX($B:$B,IFERROR(MATCH($B146-Annex!$B$9/60,$B:$B),2)))))/Annex!$B$8)/1000,IF(Data!$B$2="",0,"-"))</f>
        <v>36.254526035494536</v>
      </c>
      <c r="BF146" s="50">
        <f>IFERROR((5.670373*10^-8*(BL146+273.15)^4+((Annex!$B$5+Annex!$B$6)*(BL146-U146)+Annex!$B$7*(BL146-INDEX(BL:BL,IFERROR(MATCH($B146-Annex!$B$9/60,$B:$B),2)))/(60*($B146-INDEX($B:$B,IFERROR(MATCH($B146-Annex!$B$9/60,$B:$B),2)))))/Annex!$B$8)/1000,IF(Data!$B$2="",0,"-"))</f>
        <v>71.207789388768333</v>
      </c>
      <c r="BG146" s="50">
        <f>IFERROR((5.670373*10^-8*(BM146+273.15)^4+((Annex!$B$5+Annex!$B$6)*(BM146-X146)+Annex!$B$7*(BM146-INDEX(BM:BM,IFERROR(MATCH($B146-Annex!$B$9/60,$B:$B),2)))/(60*($B146-INDEX($B:$B,IFERROR(MATCH($B146-Annex!$B$9/60,$B:$B),2)))))/Annex!$B$8)/1000,IF(Data!$B$2="",0,"-"))</f>
        <v>17.159583668513601</v>
      </c>
      <c r="BH146" s="50">
        <f>IFERROR((5.670373*10^-8*(BN146+273.15)^4+((Annex!$B$5+Annex!$B$6)*(BN146-AA146)+Annex!$B$7*(BN146-INDEX(BN:BN,IFERROR(MATCH($B146-Annex!$B$9/60,$B:$B),2)))/(60*($B146-INDEX($B:$B,IFERROR(MATCH($B146-Annex!$B$9/60,$B:$B),2)))))/Annex!$B$8)/1000,IF(Data!$B$2="",0,"-"))</f>
        <v>13.395353590359086</v>
      </c>
      <c r="BI146" s="20">
        <v>885.96500000000003</v>
      </c>
      <c r="BJ146" s="20">
        <v>100.542</v>
      </c>
      <c r="BK146" s="20">
        <v>493.10500000000002</v>
      </c>
      <c r="BL146" s="20">
        <v>134.636</v>
      </c>
      <c r="BM146" s="20">
        <v>272.90899999999999</v>
      </c>
      <c r="BN146" s="20">
        <v>256.65100000000001</v>
      </c>
    </row>
    <row r="147" spans="1:66" x14ac:dyDescent="0.3">
      <c r="A147" s="5">
        <v>146</v>
      </c>
      <c r="B147" s="19">
        <v>12.275500005343929</v>
      </c>
      <c r="C147" s="20">
        <v>158.700919</v>
      </c>
      <c r="D147" s="20">
        <v>159.19041799999999</v>
      </c>
      <c r="E147" s="20">
        <v>207.47947500000001</v>
      </c>
      <c r="F147" s="49">
        <f>IFERROR(SUM(C147:E147),IF(Data!$B$2="",0,"-"))</f>
        <v>525.370812</v>
      </c>
      <c r="G147" s="50">
        <f>IFERROR(F147-Annex!$B$10,IF(Data!$B$2="",0,"-"))</f>
        <v>98.762811999999997</v>
      </c>
      <c r="H147" s="50">
        <f>IFERROR(AVERAGE(INDEX(G:G,IFERROR(MATCH($B147-Annex!$B$12/60,$B:$B),2)):G147),IF(Data!$B$2="",0,"-"))</f>
        <v>101.20646629999999</v>
      </c>
      <c r="I147" s="50">
        <f>IFERROR(-14000*(G147-INDEX(G:G,IFERROR(MATCH($B147-Annex!$B$11/60,$B:$B),2)))/(60*($B147-INDEX($B:$B,IFERROR(MATCH($B147-Annex!$B$11/60,$B:$B),2)))),IF(Data!$B$2="",0,"-"))</f>
        <v>1374.0678469031636</v>
      </c>
      <c r="J147" s="50">
        <f>IFERROR(-14000*(H147-INDEX(H:H,IFERROR(MATCH($B147-Annex!$B$13/60,$B:$B),2)))/(60*($B147-INDEX($B:$B,IFERROR(MATCH($B147-Annex!$B$13/60,$B:$B),2)))),IF(Data!$B$2="",0,"-"))</f>
        <v>1221.12528013516</v>
      </c>
      <c r="K147" s="20">
        <v>22.824735799999999</v>
      </c>
      <c r="L147" s="20">
        <v>958.07299999999998</v>
      </c>
      <c r="M147" s="20">
        <v>1238.3309999999999</v>
      </c>
      <c r="N147" s="20">
        <v>917.26900000000001</v>
      </c>
      <c r="O147" s="20">
        <v>607.99699999999996</v>
      </c>
      <c r="P147" s="20">
        <v>305.12400000000002</v>
      </c>
      <c r="Q147" s="20">
        <v>915.27300000000002</v>
      </c>
      <c r="R147" s="20">
        <v>402.98099999999999</v>
      </c>
      <c r="S147" s="20">
        <v>547.197</v>
      </c>
      <c r="T147" s="20">
        <v>902.346</v>
      </c>
      <c r="U147" s="20">
        <v>241.11500000000001</v>
      </c>
      <c r="V147" s="20">
        <v>-73.361000000000004</v>
      </c>
      <c r="W147" s="20">
        <v>884.39599999999996</v>
      </c>
      <c r="X147" s="20">
        <v>153.18299999999999</v>
      </c>
      <c r="Y147" s="20">
        <v>283.14600000000002</v>
      </c>
      <c r="Z147" s="20">
        <v>848.46900000000005</v>
      </c>
      <c r="AA147" s="20">
        <v>204.36799999999999</v>
      </c>
      <c r="AB147" s="20">
        <v>84.004000000000005</v>
      </c>
      <c r="AC147" s="20">
        <v>753.85299999999995</v>
      </c>
      <c r="AD147" s="20">
        <v>-47.347000000000001</v>
      </c>
      <c r="AE147" s="20">
        <v>464.26600000000002</v>
      </c>
      <c r="AF147" s="20">
        <v>380.52499999999998</v>
      </c>
      <c r="AG147" s="20">
        <v>373.64499999999998</v>
      </c>
      <c r="AH147" s="50">
        <f>IFERROR(AVERAGE(INDEX(AL:AL,IFERROR(MATCH($B147-Annex!$B$4/60,$B:$B),2)):AL147),IF(Data!$B$2="",0,"-"))</f>
        <v>71.444582920723576</v>
      </c>
      <c r="AI147" s="50">
        <f>IFERROR(AVERAGE(INDEX(AM:AM,IFERROR(MATCH($B147-Annex!$B$4/60,$B:$B),2)):AM147),IF(Data!$B$2="",0,"-"))</f>
        <v>32.932933996785096</v>
      </c>
      <c r="AJ147" s="50">
        <f>IFERROR(AVERAGE(INDEX(AN:AN,IFERROR(MATCH($B147-Annex!$B$4/60,$B:$B),2)):AN147),IF(Data!$B$2="",0,"-"))</f>
        <v>9.9115456606401526</v>
      </c>
      <c r="AK147" s="50">
        <f>IFERROR(AVERAGE(INDEX(AO:AO,IFERROR(MATCH($B147-Annex!$B$4/60,$B:$B),2)):AO147),IF(Data!$B$2="",0,"-"))</f>
        <v>43.076338457228069</v>
      </c>
      <c r="AL147" s="50">
        <f>IFERROR((5.670373*10^-8*(AP147+273.15)^4+((Annex!$B$5+Annex!$B$6)*(AP147-L147)+Annex!$B$7*(AP147-INDEX(AP:AP,IFERROR(MATCH($B147-Annex!$B$9/60,$B:$B),2)))/(60*($B147-INDEX($B:$B,IFERROR(MATCH($B147-Annex!$B$9/60,$B:$B),2)))))/Annex!$B$8)/1000,IF(Data!$B$2="",0,"-"))</f>
        <v>89.346565645921189</v>
      </c>
      <c r="AM147" s="50">
        <f>IFERROR((5.670373*10^-8*(AQ147+273.15)^4+((Annex!$B$5+Annex!$B$6)*(AQ147-O147)+Annex!$B$7*(AQ147-INDEX(AQ:AQ,IFERROR(MATCH($B147-Annex!$B$9/60,$B:$B),2)))/(60*($B147-INDEX($B:$B,IFERROR(MATCH($B147-Annex!$B$9/60,$B:$B),2)))))/Annex!$B$8)/1000,IF(Data!$B$2="",0,"-"))</f>
        <v>-53.173840758661811</v>
      </c>
      <c r="AN147" s="50">
        <f>IFERROR((5.670373*10^-8*(AR147+273.15)^4+((Annex!$B$5+Annex!$B$6)*(AR147-R147)+Annex!$B$7*(AR147-INDEX(AR:AR,IFERROR(MATCH($B147-Annex!$B$9/60,$B:$B),2)))/(60*($B147-INDEX($B:$B,IFERROR(MATCH($B147-Annex!$B$9/60,$B:$B),2)))))/Annex!$B$8)/1000,IF(Data!$B$2="",0,"-"))</f>
        <v>12.104930910983418</v>
      </c>
      <c r="AO147" s="50">
        <f>IFERROR((5.670373*10^-8*(AS147+273.15)^4+((Annex!$B$5+Annex!$B$6)*(AS147-U147)+Annex!$B$7*(AS147-INDEX(AS:AS,IFERROR(MATCH($B147-Annex!$B$9/60,$B:$B),2)))/(60*($B147-INDEX($B:$B,IFERROR(MATCH($B147-Annex!$B$9/60,$B:$B),2)))))/Annex!$B$8)/1000,IF(Data!$B$2="",0,"-"))</f>
        <v>60.626206018136394</v>
      </c>
      <c r="AP147" s="20">
        <v>768.279</v>
      </c>
      <c r="AQ147" s="20">
        <v>298.67399999999998</v>
      </c>
      <c r="AR147" s="20">
        <v>274.05799999999999</v>
      </c>
      <c r="AS147" s="20">
        <v>400.32100000000003</v>
      </c>
      <c r="AT147" s="20">
        <v>26.029</v>
      </c>
      <c r="AU147" s="20">
        <v>23.888000000000002</v>
      </c>
      <c r="AV147" s="20">
        <v>24.204000000000001</v>
      </c>
      <c r="AW147" s="50">
        <f>IFERROR(AVERAGE(INDEX(BC:BC,IFERROR(MATCH($B147-Annex!$B$4/60,$B:$B),2)):BC147),IF(Data!$B$2="",0,"-"))</f>
        <v>107.78997913855831</v>
      </c>
      <c r="AX147" s="50">
        <f>IFERROR(AVERAGE(INDEX(BD:BD,IFERROR(MATCH($B147-Annex!$B$4/60,$B:$B),2)):BD147),IF(Data!$B$2="",0,"-"))</f>
        <v>8.5756992846113143</v>
      </c>
      <c r="AY147" s="50">
        <f>IFERROR(AVERAGE(INDEX(BE:BE,IFERROR(MATCH($B147-Annex!$B$4/60,$B:$B),2)):BE147),IF(Data!$B$2="",0,"-"))</f>
        <v>33.176009911693583</v>
      </c>
      <c r="AZ147" s="50">
        <f>IFERROR(AVERAGE(INDEX(BF:BF,IFERROR(MATCH($B147-Annex!$B$4/60,$B:$B),2)):BF147),IF(Data!$B$2="",0,"-"))</f>
        <v>-24.840076044667246</v>
      </c>
      <c r="BA147" s="50">
        <f>IFERROR(AVERAGE(INDEX(BG:BG,IFERROR(MATCH($B147-Annex!$B$4/60,$B:$B),2)):BG147),IF(Data!$B$2="",0,"-"))</f>
        <v>15.70222142314152</v>
      </c>
      <c r="BB147" s="50">
        <f>IFERROR(AVERAGE(INDEX(BH:BH,IFERROR(MATCH($B147-Annex!$B$4/60,$B:$B),2)):BH147),IF(Data!$B$2="",0,"-"))</f>
        <v>12.566450088613285</v>
      </c>
      <c r="BC147" s="50">
        <f>IFERROR((5.670373*10^-8*(BI147+273.15)^4+((Annex!$B$5+Annex!$B$6)*(BI147-L147)+Annex!$B$7*(BI147-INDEX(BI:BI,IFERROR(MATCH($B147-Annex!$B$9/60,$B:$B),2)))/(60*($B147-INDEX($B:$B,IFERROR(MATCH($B147-Annex!$B$9/60,$B:$B),2)))))/Annex!$B$8)/1000,IF(Data!$B$2="",0,"-"))</f>
        <v>123.84582874100448</v>
      </c>
      <c r="BD147" s="50">
        <f>IFERROR((5.670373*10^-8*(BJ147+273.15)^4+((Annex!$B$5+Annex!$B$6)*(BJ147-O147)+Annex!$B$7*(BJ147-INDEX(BJ:BJ,IFERROR(MATCH($B147-Annex!$B$9/60,$B:$B),2)))/(60*($B147-INDEX($B:$B,IFERROR(MATCH($B147-Annex!$B$9/60,$B:$B),2)))))/Annex!$B$8)/1000,IF(Data!$B$2="",0,"-"))</f>
        <v>208.75227219014516</v>
      </c>
      <c r="BE147" s="50">
        <f>IFERROR((5.670373*10^-8*(BK147+273.15)^4+((Annex!$B$5+Annex!$B$6)*(BK147-R147)+Annex!$B$7*(BK147-INDEX(BK:BK,IFERROR(MATCH($B147-Annex!$B$9/60,$B:$B),2)))/(60*($B147-INDEX($B:$B,IFERROR(MATCH($B147-Annex!$B$9/60,$B:$B),2)))))/Annex!$B$8)/1000,IF(Data!$B$2="",0,"-"))</f>
        <v>39.361573323676815</v>
      </c>
      <c r="BF147" s="50">
        <f>IFERROR((5.670373*10^-8*(BL147+273.15)^4+((Annex!$B$5+Annex!$B$6)*(BL147-U147)+Annex!$B$7*(BL147-INDEX(BL:BL,IFERROR(MATCH($B147-Annex!$B$9/60,$B:$B),2)))/(60*($B147-INDEX($B:$B,IFERROR(MATCH($B147-Annex!$B$9/60,$B:$B),2)))))/Annex!$B$8)/1000,IF(Data!$B$2="",0,"-"))</f>
        <v>3.7020056535222285</v>
      </c>
      <c r="BG147" s="50">
        <f>IFERROR((5.670373*10^-8*(BM147+273.15)^4+((Annex!$B$5+Annex!$B$6)*(BM147-X147)+Annex!$B$7*(BM147-INDEX(BM:BM,IFERROR(MATCH($B147-Annex!$B$9/60,$B:$B),2)))/(60*($B147-INDEX($B:$B,IFERROR(MATCH($B147-Annex!$B$9/60,$B:$B),2)))))/Annex!$B$8)/1000,IF(Data!$B$2="",0,"-"))</f>
        <v>18.457678461779679</v>
      </c>
      <c r="BH147" s="50">
        <f>IFERROR((5.670373*10^-8*(BN147+273.15)^4+((Annex!$B$5+Annex!$B$6)*(BN147-AA147)+Annex!$B$7*(BN147-INDEX(BN:BN,IFERROR(MATCH($B147-Annex!$B$9/60,$B:$B),2)))/(60*($B147-INDEX($B:$B,IFERROR(MATCH($B147-Annex!$B$9/60,$B:$B),2)))))/Annex!$B$8)/1000,IF(Data!$B$2="",0,"-"))</f>
        <v>13.981710977427209</v>
      </c>
      <c r="BI147" s="20">
        <v>901.99099999999999</v>
      </c>
      <c r="BJ147" s="20">
        <v>742.46900000000005</v>
      </c>
      <c r="BK147" s="20">
        <v>508.70400000000001</v>
      </c>
      <c r="BL147" s="20">
        <v>187.072</v>
      </c>
      <c r="BM147" s="20">
        <v>282.97399999999999</v>
      </c>
      <c r="BN147" s="20">
        <v>264.43700000000001</v>
      </c>
    </row>
    <row r="148" spans="1:66" x14ac:dyDescent="0.3">
      <c r="A148" s="5">
        <v>147</v>
      </c>
      <c r="B148" s="19">
        <v>12.362833338556811</v>
      </c>
      <c r="C148" s="20">
        <v>158.452755</v>
      </c>
      <c r="D148" s="20">
        <v>159.111425</v>
      </c>
      <c r="E148" s="20">
        <v>207.20405400000001</v>
      </c>
      <c r="F148" s="49">
        <f>IFERROR(SUM(C148:E148),IF(Data!$B$2="",0,"-"))</f>
        <v>524.76823400000001</v>
      </c>
      <c r="G148" s="50">
        <f>IFERROR(F148-Annex!$B$10,IF(Data!$B$2="",0,"-"))</f>
        <v>98.160234000000003</v>
      </c>
      <c r="H148" s="50">
        <f>IFERROR(AVERAGE(INDEX(G:G,IFERROR(MATCH($B148-Annex!$B$12/60,$B:$B),2)):G148),IF(Data!$B$2="",0,"-"))</f>
        <v>100.67184259999999</v>
      </c>
      <c r="I148" s="50">
        <f>IFERROR(-14000*(G148-INDEX(G:G,IFERROR(MATCH($B148-Annex!$B$11/60,$B:$B),2)))/(60*($B148-INDEX($B:$B,IFERROR(MATCH($B148-Annex!$B$11/60,$B:$B),2)))),IF(Data!$B$2="",0,"-"))</f>
        <v>1434.5683679322869</v>
      </c>
      <c r="J148" s="50">
        <f>IFERROR(-14000*(H148-INDEX(H:H,IFERROR(MATCH($B148-Annex!$B$13/60,$B:$B),2)))/(60*($B148-INDEX($B:$B,IFERROR(MATCH($B148-Annex!$B$13/60,$B:$B),2)))),IF(Data!$B$2="",0,"-"))</f>
        <v>1277.6227105064879</v>
      </c>
      <c r="K148" s="20">
        <v>24.431996000000002</v>
      </c>
      <c r="L148" s="20">
        <v>961.16899999999998</v>
      </c>
      <c r="M148" s="20">
        <v>9.8999999999999993E+37</v>
      </c>
      <c r="N148" s="20">
        <v>913.26900000000001</v>
      </c>
      <c r="O148" s="20">
        <v>668.87800000000004</v>
      </c>
      <c r="P148" s="20">
        <v>609.596</v>
      </c>
      <c r="Q148" s="20">
        <v>913.14499999999998</v>
      </c>
      <c r="R148" s="20">
        <v>429.608</v>
      </c>
      <c r="S148" s="20">
        <v>618.65300000000002</v>
      </c>
      <c r="T148" s="20">
        <v>904.02700000000004</v>
      </c>
      <c r="U148" s="20">
        <v>338.279</v>
      </c>
      <c r="V148" s="20">
        <v>97.239000000000004</v>
      </c>
      <c r="W148" s="20">
        <v>885.00900000000001</v>
      </c>
      <c r="X148" s="20">
        <v>157.72399999999999</v>
      </c>
      <c r="Y148" s="20">
        <v>258.09500000000003</v>
      </c>
      <c r="Z148" s="20">
        <v>861.72900000000004</v>
      </c>
      <c r="AA148" s="20">
        <v>215.87299999999999</v>
      </c>
      <c r="AB148" s="20">
        <v>204.911</v>
      </c>
      <c r="AC148" s="20">
        <v>781.24099999999999</v>
      </c>
      <c r="AD148" s="20">
        <v>9.8999999999999993E+37</v>
      </c>
      <c r="AE148" s="20">
        <v>402.67099999999999</v>
      </c>
      <c r="AF148" s="20">
        <v>462.88799999999998</v>
      </c>
      <c r="AG148" s="20">
        <v>408.726</v>
      </c>
      <c r="AH148" s="50">
        <f>IFERROR(AVERAGE(INDEX(AL:AL,IFERROR(MATCH($B148-Annex!$B$4/60,$B:$B),2)):AL148),IF(Data!$B$2="",0,"-"))</f>
        <v>77.039377723690933</v>
      </c>
      <c r="AI148" s="50">
        <f>IFERROR(AVERAGE(INDEX(AM:AM,IFERROR(MATCH($B148-Annex!$B$4/60,$B:$B),2)):AM148),IF(Data!$B$2="",0,"-"))</f>
        <v>11.765484933994113</v>
      </c>
      <c r="AJ148" s="50">
        <f>IFERROR(AVERAGE(INDEX(AN:AN,IFERROR(MATCH($B148-Annex!$B$4/60,$B:$B),2)):AN148),IF(Data!$B$2="",0,"-"))</f>
        <v>10.419489663185439</v>
      </c>
      <c r="AK148" s="50">
        <f>IFERROR(AVERAGE(INDEX(AO:AO,IFERROR(MATCH($B148-Annex!$B$4/60,$B:$B),2)):AO148),IF(Data!$B$2="",0,"-"))</f>
        <v>52.460003444242581</v>
      </c>
      <c r="AL148" s="50">
        <f>IFERROR((5.670373*10^-8*(AP148+273.15)^4+((Annex!$B$5+Annex!$B$6)*(AP148-L148)+Annex!$B$7*(AP148-INDEX(AP:AP,IFERROR(MATCH($B148-Annex!$B$9/60,$B:$B),2)))/(60*($B148-INDEX($B:$B,IFERROR(MATCH($B148-Annex!$B$9/60,$B:$B),2)))))/Annex!$B$8)/1000,IF(Data!$B$2="",0,"-"))</f>
        <v>95.9434796406088</v>
      </c>
      <c r="AM148" s="50">
        <f>IFERROR((5.670373*10^-8*(AQ148+273.15)^4+((Annex!$B$5+Annex!$B$6)*(AQ148-O148)+Annex!$B$7*(AQ148-INDEX(AQ:AQ,IFERROR(MATCH($B148-Annex!$B$9/60,$B:$B),2)))/(60*($B148-INDEX($B:$B,IFERROR(MATCH($B148-Annex!$B$9/60,$B:$B),2)))))/Annex!$B$8)/1000,IF(Data!$B$2="",0,"-"))</f>
        <v>-177.00607721634427</v>
      </c>
      <c r="AN148" s="50">
        <f>IFERROR((5.670373*10^-8*(AR148+273.15)^4+((Annex!$B$5+Annex!$B$6)*(AR148-R148)+Annex!$B$7*(AR148-INDEX(AR:AR,IFERROR(MATCH($B148-Annex!$B$9/60,$B:$B),2)))/(60*($B148-INDEX($B:$B,IFERROR(MATCH($B148-Annex!$B$9/60,$B:$B),2)))))/Annex!$B$8)/1000,IF(Data!$B$2="",0,"-"))</f>
        <v>12.312968683807933</v>
      </c>
      <c r="AO148" s="50">
        <f>IFERROR((5.670373*10^-8*(AS148+273.15)^4+((Annex!$B$5+Annex!$B$6)*(AS148-U148)+Annex!$B$7*(AS148-INDEX(AS:AS,IFERROR(MATCH($B148-Annex!$B$9/60,$B:$B),2)))/(60*($B148-INDEX($B:$B,IFERROR(MATCH($B148-Annex!$B$9/60,$B:$B),2)))))/Annex!$B$8)/1000,IF(Data!$B$2="",0,"-"))</f>
        <v>-62.158239096172679</v>
      </c>
      <c r="AP148" s="20">
        <v>793.62400000000002</v>
      </c>
      <c r="AQ148" s="20">
        <v>210.393</v>
      </c>
      <c r="AR148" s="20">
        <v>284.13900000000001</v>
      </c>
      <c r="AS148" s="20">
        <v>279.01900000000001</v>
      </c>
      <c r="AT148" s="20">
        <v>26.46</v>
      </c>
      <c r="AU148" s="20">
        <v>24.021000000000001</v>
      </c>
      <c r="AV148" s="20">
        <v>24.318999999999999</v>
      </c>
      <c r="AW148" s="50">
        <f>IFERROR(AVERAGE(INDEX(BC:BC,IFERROR(MATCH($B148-Annex!$B$4/60,$B:$B),2)):BC148),IF(Data!$B$2="",0,"-"))</f>
        <v>112.48645171925497</v>
      </c>
      <c r="AX148" s="50">
        <f>IFERROR(AVERAGE(INDEX(BD:BD,IFERROR(MATCH($B148-Annex!$B$4/60,$B:$B),2)):BD148),IF(Data!$B$2="",0,"-"))</f>
        <v>83.048367180579476</v>
      </c>
      <c r="AY148" s="50">
        <f>IFERROR(AVERAGE(INDEX(BE:BE,IFERROR(MATCH($B148-Annex!$B$4/60,$B:$B),2)):BE148),IF(Data!$B$2="",0,"-"))</f>
        <v>34.974853023551447</v>
      </c>
      <c r="AZ148" s="50">
        <f>IFERROR(AVERAGE(INDEX(BF:BF,IFERROR(MATCH($B148-Annex!$B$4/60,$B:$B),2)):BF148),IF(Data!$B$2="",0,"-"))</f>
        <v>-19.924564544943962</v>
      </c>
      <c r="BA148" s="50">
        <f>IFERROR(AVERAGE(INDEX(BG:BG,IFERROR(MATCH($B148-Annex!$B$4/60,$B:$B),2)):BG148),IF(Data!$B$2="",0,"-"))</f>
        <v>16.514927581270406</v>
      </c>
      <c r="BB148" s="50">
        <f>IFERROR(AVERAGE(INDEX(BH:BH,IFERROR(MATCH($B148-Annex!$B$4/60,$B:$B),2)):BH148),IF(Data!$B$2="",0,"-"))</f>
        <v>13.051641512887803</v>
      </c>
      <c r="BC148" s="50">
        <f>IFERROR((5.670373*10^-8*(BI148+273.15)^4+((Annex!$B$5+Annex!$B$6)*(BI148-L148)+Annex!$B$7*(BI148-INDEX(BI:BI,IFERROR(MATCH($B148-Annex!$B$9/60,$B:$B),2)))/(60*($B148-INDEX($B:$B,IFERROR(MATCH($B148-Annex!$B$9/60,$B:$B),2)))))/Annex!$B$8)/1000,IF(Data!$B$2="",0,"-"))</f>
        <v>128.63646548799969</v>
      </c>
      <c r="BD148" s="50">
        <f>IFERROR((5.670373*10^-8*(BJ148+273.15)^4+((Annex!$B$5+Annex!$B$6)*(BJ148-O148)+Annex!$B$7*(BJ148-INDEX(BJ:BJ,IFERROR(MATCH($B148-Annex!$B$9/60,$B:$B),2)))/(60*($B148-INDEX($B:$B,IFERROR(MATCH($B148-Annex!$B$9/60,$B:$B),2)))))/Annex!$B$8)/1000,IF(Data!$B$2="",0,"-"))</f>
        <v>351.75190433097612</v>
      </c>
      <c r="BE148" s="50">
        <f>IFERROR((5.670373*10^-8*(BK148+273.15)^4+((Annex!$B$5+Annex!$B$6)*(BK148-R148)+Annex!$B$7*(BK148-INDEX(BK:BK,IFERROR(MATCH($B148-Annex!$B$9/60,$B:$B),2)))/(60*($B148-INDEX($B:$B,IFERROR(MATCH($B148-Annex!$B$9/60,$B:$B),2)))))/Annex!$B$8)/1000,IF(Data!$B$2="",0,"-"))</f>
        <v>41.513015460568369</v>
      </c>
      <c r="BF148" s="50">
        <f>IFERROR((5.670373*10^-8*(BL148+273.15)^4+((Annex!$B$5+Annex!$B$6)*(BL148-U148)+Annex!$B$7*(BL148-INDEX(BL:BL,IFERROR(MATCH($B148-Annex!$B$9/60,$B:$B),2)))/(60*($B148-INDEX($B:$B,IFERROR(MATCH($B148-Annex!$B$9/60,$B:$B),2)))))/Annex!$B$8)/1000,IF(Data!$B$2="",0,"-"))</f>
        <v>90.426289299208577</v>
      </c>
      <c r="BG148" s="50">
        <f>IFERROR((5.670373*10^-8*(BM148+273.15)^4+((Annex!$B$5+Annex!$B$6)*(BM148-X148)+Annex!$B$7*(BM148-INDEX(BM:BM,IFERROR(MATCH($B148-Annex!$B$9/60,$B:$B),2)))/(60*($B148-INDEX($B:$B,IFERROR(MATCH($B148-Annex!$B$9/60,$B:$B),2)))))/Annex!$B$8)/1000,IF(Data!$B$2="",0,"-"))</f>
        <v>19.487724918608723</v>
      </c>
      <c r="BH148" s="50">
        <f>IFERROR((5.670373*10^-8*(BN148+273.15)^4+((Annex!$B$5+Annex!$B$6)*(BN148-AA148)+Annex!$B$7*(BN148-INDEX(BN:BN,IFERROR(MATCH($B148-Annex!$B$9/60,$B:$B),2)))/(60*($B148-INDEX($B:$B,IFERROR(MATCH($B148-Annex!$B$9/60,$B:$B),2)))))/Annex!$B$8)/1000,IF(Data!$B$2="",0,"-"))</f>
        <v>14.700560495543813</v>
      </c>
      <c r="BI148" s="20">
        <v>917.048</v>
      </c>
      <c r="BJ148" s="20">
        <v>692.75699999999995</v>
      </c>
      <c r="BK148" s="20">
        <v>525.15099999999995</v>
      </c>
      <c r="BL148" s="20">
        <v>301.53199999999998</v>
      </c>
      <c r="BM148" s="20">
        <v>293.65899999999999</v>
      </c>
      <c r="BN148" s="20">
        <v>273.065</v>
      </c>
    </row>
    <row r="149" spans="1:66" x14ac:dyDescent="0.3">
      <c r="A149" s="5">
        <v>148</v>
      </c>
      <c r="B149" s="19">
        <v>12.446999999228865</v>
      </c>
      <c r="C149" s="20">
        <v>158.263992</v>
      </c>
      <c r="D149" s="20">
        <v>158.97379000000001</v>
      </c>
      <c r="E149" s="20">
        <v>206.98729700000001</v>
      </c>
      <c r="F149" s="49">
        <f>IFERROR(SUM(C149:E149),IF(Data!$B$2="",0,"-"))</f>
        <v>524.22507900000005</v>
      </c>
      <c r="G149" s="50">
        <f>IFERROR(F149-Annex!$B$10,IF(Data!$B$2="",0,"-"))</f>
        <v>97.617079000000047</v>
      </c>
      <c r="H149" s="50">
        <f>IFERROR(AVERAGE(INDEX(G:G,IFERROR(MATCH($B149-Annex!$B$12/60,$B:$B),2)):G149),IF(Data!$B$2="",0,"-"))</f>
        <v>100.12646890000001</v>
      </c>
      <c r="I149" s="50">
        <f>IFERROR(-14000*(G149-INDEX(G:G,IFERROR(MATCH($B149-Annex!$B$11/60,$B:$B),2)))/(60*($B149-INDEX($B:$B,IFERROR(MATCH($B149-Annex!$B$11/60,$B:$B),2)))),IF(Data!$B$2="",0,"-"))</f>
        <v>1455.1789365281318</v>
      </c>
      <c r="J149" s="50">
        <f>IFERROR(-14000*(H149-INDEX(H:H,IFERROR(MATCH($B149-Annex!$B$13/60,$B:$B),2)))/(60*($B149-INDEX($B:$B,IFERROR(MATCH($B149-Annex!$B$13/60,$B:$B),2)))),IF(Data!$B$2="",0,"-"))</f>
        <v>1320.6877552535739</v>
      </c>
      <c r="K149" s="20">
        <v>25.0086309</v>
      </c>
      <c r="L149" s="20">
        <v>987.96100000000001</v>
      </c>
      <c r="M149" s="20">
        <v>9.8999999999999993E+37</v>
      </c>
      <c r="N149" s="20">
        <v>911.601</v>
      </c>
      <c r="O149" s="20">
        <v>477.63799999999998</v>
      </c>
      <c r="P149" s="20">
        <v>1234.26</v>
      </c>
      <c r="Q149" s="20">
        <v>920.05100000000004</v>
      </c>
      <c r="R149" s="20">
        <v>431.57499999999999</v>
      </c>
      <c r="S149" s="20">
        <v>241.535</v>
      </c>
      <c r="T149" s="20">
        <v>909.14099999999996</v>
      </c>
      <c r="U149" s="20">
        <v>259.54700000000003</v>
      </c>
      <c r="V149" s="20">
        <v>505.411</v>
      </c>
      <c r="W149" s="20">
        <v>888.38099999999997</v>
      </c>
      <c r="X149" s="20">
        <v>169.773</v>
      </c>
      <c r="Y149" s="20">
        <v>121.14700000000001</v>
      </c>
      <c r="Z149" s="20">
        <v>883.01499999999999</v>
      </c>
      <c r="AA149" s="20">
        <v>222.08500000000001</v>
      </c>
      <c r="AB149" s="20">
        <v>103.703</v>
      </c>
      <c r="AC149" s="20">
        <v>815.19200000000001</v>
      </c>
      <c r="AD149" s="20">
        <v>169.666</v>
      </c>
      <c r="AE149" s="20">
        <v>169.435</v>
      </c>
      <c r="AF149" s="20">
        <v>-154.876</v>
      </c>
      <c r="AG149" s="20">
        <v>271.392</v>
      </c>
      <c r="AH149" s="50">
        <f>IFERROR(AVERAGE(INDEX(AL:AL,IFERROR(MATCH($B149-Annex!$B$4/60,$B:$B),2)):AL149),IF(Data!$B$2="",0,"-"))</f>
        <v>82.869819729358966</v>
      </c>
      <c r="AI149" s="50">
        <f>IFERROR(AVERAGE(INDEX(AM:AM,IFERROR(MATCH($B149-Annex!$B$4/60,$B:$B),2)):AM149),IF(Data!$B$2="",0,"-"))</f>
        <v>17.231018139938985</v>
      </c>
      <c r="AJ149" s="50">
        <f>IFERROR(AVERAGE(INDEX(AN:AN,IFERROR(MATCH($B149-Annex!$B$4/60,$B:$B),2)):AN149),IF(Data!$B$2="",0,"-"))</f>
        <v>11.051521244656525</v>
      </c>
      <c r="AK149" s="50">
        <f>IFERROR(AVERAGE(INDEX(AO:AO,IFERROR(MATCH($B149-Annex!$B$4/60,$B:$B),2)):AO149),IF(Data!$B$2="",0,"-"))</f>
        <v>22.927767845052156</v>
      </c>
      <c r="AL149" s="50">
        <f>IFERROR((5.670373*10^-8*(AP149+273.15)^4+((Annex!$B$5+Annex!$B$6)*(AP149-L149)+Annex!$B$7*(AP149-INDEX(AP:AP,IFERROR(MATCH($B149-Annex!$B$9/60,$B:$B),2)))/(60*($B149-INDEX($B:$B,IFERROR(MATCH($B149-Annex!$B$9/60,$B:$B),2)))))/Annex!$B$8)/1000,IF(Data!$B$2="",0,"-"))</f>
        <v>101.90828485163182</v>
      </c>
      <c r="AM149" s="50">
        <f>IFERROR((5.670373*10^-8*(AQ149+273.15)^4+((Annex!$B$5+Annex!$B$6)*(AQ149-O149)+Annex!$B$7*(AQ149-INDEX(AQ:AQ,IFERROR(MATCH($B149-Annex!$B$9/60,$B:$B),2)))/(60*($B149-INDEX($B:$B,IFERROR(MATCH($B149-Annex!$B$9/60,$B:$B),2)))))/Annex!$B$8)/1000,IF(Data!$B$2="",0,"-"))</f>
        <v>99.972791035183064</v>
      </c>
      <c r="AN149" s="50">
        <f>IFERROR((5.670373*10^-8*(AR149+273.15)^4+((Annex!$B$5+Annex!$B$6)*(AR149-R149)+Annex!$B$7*(AR149-INDEX(AR:AR,IFERROR(MATCH($B149-Annex!$B$9/60,$B:$B),2)))/(60*($B149-INDEX($B:$B,IFERROR(MATCH($B149-Annex!$B$9/60,$B:$B),2)))))/Annex!$B$8)/1000,IF(Data!$B$2="",0,"-"))</f>
        <v>13.354682599672199</v>
      </c>
      <c r="AO149" s="50">
        <f>IFERROR((5.670373*10^-8*(AS149+273.15)^4+((Annex!$B$5+Annex!$B$6)*(AS149-U149)+Annex!$B$7*(AS149-INDEX(AS:AS,IFERROR(MATCH($B149-Annex!$B$9/60,$B:$B),2)))/(60*($B149-INDEX($B:$B,IFERROR(MATCH($B149-Annex!$B$9/60,$B:$B),2)))))/Annex!$B$8)/1000,IF(Data!$B$2="",0,"-"))</f>
        <v>-142.05804158379669</v>
      </c>
      <c r="AP149" s="20">
        <v>817.98099999999999</v>
      </c>
      <c r="AQ149" s="20">
        <v>462.69499999999999</v>
      </c>
      <c r="AR149" s="20">
        <v>294.71199999999999</v>
      </c>
      <c r="AS149" s="20">
        <v>125.026</v>
      </c>
      <c r="AT149" s="20">
        <v>26.994</v>
      </c>
      <c r="AU149" s="20">
        <v>24.186</v>
      </c>
      <c r="AV149" s="20">
        <v>24.449000000000002</v>
      </c>
      <c r="AW149" s="50">
        <f>IFERROR(AVERAGE(INDEX(BC:BC,IFERROR(MATCH($B149-Annex!$B$4/60,$B:$B),2)):BC149),IF(Data!$B$2="",0,"-"))</f>
        <v>117.26469066556648</v>
      </c>
      <c r="AX149" s="50">
        <f>IFERROR(AVERAGE(INDEX(BD:BD,IFERROR(MATCH($B149-Annex!$B$4/60,$B:$B),2)):BD149),IF(Data!$B$2="",0,"-"))</f>
        <v>31.591974666985568</v>
      </c>
      <c r="AY149" s="50">
        <f>IFERROR(AVERAGE(INDEX(BE:BE,IFERROR(MATCH($B149-Annex!$B$4/60,$B:$B),2)):BE149),IF(Data!$B$2="",0,"-"))</f>
        <v>36.99063367548505</v>
      </c>
      <c r="AZ149" s="50">
        <f>IFERROR(AVERAGE(INDEX(BF:BF,IFERROR(MATCH($B149-Annex!$B$4/60,$B:$B),2)):BF149),IF(Data!$B$2="",0,"-"))</f>
        <v>-23.252387128083495</v>
      </c>
      <c r="BA149" s="50">
        <f>IFERROR(AVERAGE(INDEX(BG:BG,IFERROR(MATCH($B149-Annex!$B$4/60,$B:$B),2)):BG149),IF(Data!$B$2="",0,"-"))</f>
        <v>17.372948216566858</v>
      </c>
      <c r="BB149" s="50">
        <f>IFERROR(AVERAGE(INDEX(BH:BH,IFERROR(MATCH($B149-Annex!$B$4/60,$B:$B),2)):BH149),IF(Data!$B$2="",0,"-"))</f>
        <v>13.609383743038766</v>
      </c>
      <c r="BC149" s="50">
        <f>IFERROR((5.670373*10^-8*(BI149+273.15)^4+((Annex!$B$5+Annex!$B$6)*(BI149-L149)+Annex!$B$7*(BI149-INDEX(BI:BI,IFERROR(MATCH($B149-Annex!$B$9/60,$B:$B),2)))/(60*($B149-INDEX($B:$B,IFERROR(MATCH($B149-Annex!$B$9/60,$B:$B),2)))))/Annex!$B$8)/1000,IF(Data!$B$2="",0,"-"))</f>
        <v>133.46222591934566</v>
      </c>
      <c r="BD149" s="50">
        <f>IFERROR((5.670373*10^-8*(BJ149+273.15)^4+((Annex!$B$5+Annex!$B$6)*(BJ149-O149)+Annex!$B$7*(BJ149-INDEX(BJ:BJ,IFERROR(MATCH($B149-Annex!$B$9/60,$B:$B),2)))/(60*($B149-INDEX($B:$B,IFERROR(MATCH($B149-Annex!$B$9/60,$B:$B),2)))))/Annex!$B$8)/1000,IF(Data!$B$2="",0,"-"))</f>
        <v>-364.07495089690923</v>
      </c>
      <c r="BE149" s="50">
        <f>IFERROR((5.670373*10^-8*(BK149+273.15)^4+((Annex!$B$5+Annex!$B$6)*(BK149-R149)+Annex!$B$7*(BK149-INDEX(BK:BK,IFERROR(MATCH($B149-Annex!$B$9/60,$B:$B),2)))/(60*($B149-INDEX($B:$B,IFERROR(MATCH($B149-Annex!$B$9/60,$B:$B),2)))))/Annex!$B$8)/1000,IF(Data!$B$2="",0,"-"))</f>
        <v>43.968109394959249</v>
      </c>
      <c r="BF149" s="50">
        <f>IFERROR((5.670373*10^-8*(BL149+273.15)^4+((Annex!$B$5+Annex!$B$6)*(BL149-U149)+Annex!$B$7*(BL149-INDEX(BL:BL,IFERROR(MATCH($B149-Annex!$B$9/60,$B:$B),2)))/(60*($B149-INDEX($B:$B,IFERROR(MATCH($B149-Annex!$B$9/60,$B:$B),2)))))/Annex!$B$8)/1000,IF(Data!$B$2="",0,"-"))</f>
        <v>-37.939421422225514</v>
      </c>
      <c r="BG149" s="50">
        <f>IFERROR((5.670373*10^-8*(BM149+273.15)^4+((Annex!$B$5+Annex!$B$6)*(BM149-X149)+Annex!$B$7*(BM149-INDEX(BM:BM,IFERROR(MATCH($B149-Annex!$B$9/60,$B:$B),2)))/(60*($B149-INDEX($B:$B,IFERROR(MATCH($B149-Annex!$B$9/60,$B:$B),2)))))/Annex!$B$8)/1000,IF(Data!$B$2="",0,"-"))</f>
        <v>20.31137925862971</v>
      </c>
      <c r="BH149" s="50">
        <f>IFERROR((5.670373*10^-8*(BN149+273.15)^4+((Annex!$B$5+Annex!$B$6)*(BN149-AA149)+Annex!$B$7*(BN149-INDEX(BN:BN,IFERROR(MATCH($B149-Annex!$B$9/60,$B:$B),2)))/(60*($B149-INDEX($B:$B,IFERROR(MATCH($B149-Annex!$B$9/60,$B:$B),2)))))/Annex!$B$8)/1000,IF(Data!$B$2="",0,"-"))</f>
        <v>15.670633359204674</v>
      </c>
      <c r="BI149" s="20">
        <v>931.78300000000002</v>
      </c>
      <c r="BJ149" s="20">
        <v>46.722000000000001</v>
      </c>
      <c r="BK149" s="20">
        <v>541.17600000000004</v>
      </c>
      <c r="BL149" s="20">
        <v>116.46</v>
      </c>
      <c r="BM149" s="20">
        <v>304.47199999999998</v>
      </c>
      <c r="BN149" s="20">
        <v>281.95800000000003</v>
      </c>
    </row>
    <row r="150" spans="1:66" x14ac:dyDescent="0.3">
      <c r="A150" s="5">
        <v>149</v>
      </c>
      <c r="B150" s="19">
        <v>12.531333334045485</v>
      </c>
      <c r="C150" s="20">
        <v>157.965384</v>
      </c>
      <c r="D150" s="20">
        <v>158.68955800000001</v>
      </c>
      <c r="E150" s="20">
        <v>206.67439200000001</v>
      </c>
      <c r="F150" s="49">
        <f>IFERROR(SUM(C150:E150),IF(Data!$B$2="",0,"-"))</f>
        <v>523.32933400000002</v>
      </c>
      <c r="G150" s="50">
        <f>IFERROR(F150-Annex!$B$10,IF(Data!$B$2="",0,"-"))</f>
        <v>96.721334000000013</v>
      </c>
      <c r="H150" s="50">
        <f>IFERROR(AVERAGE(INDEX(G:G,IFERROR(MATCH($B150-Annex!$B$12/60,$B:$B),2)):G150),IF(Data!$B$2="",0,"-"))</f>
        <v>99.55675140000001</v>
      </c>
      <c r="I150" s="50">
        <f>IFERROR(-14000*(G150-INDEX(G:G,IFERROR(MATCH($B150-Annex!$B$11/60,$B:$B),2)))/(60*($B150-INDEX($B:$B,IFERROR(MATCH($B150-Annex!$B$11/60,$B:$B),2)))),IF(Data!$B$2="",0,"-"))</f>
        <v>1548.1081911094072</v>
      </c>
      <c r="J150" s="50">
        <f>IFERROR(-14000*(H150-INDEX(H:H,IFERROR(MATCH($B150-Annex!$B$13/60,$B:$B),2)))/(60*($B150-INDEX($B:$B,IFERROR(MATCH($B150-Annex!$B$13/60,$B:$B),2)))),IF(Data!$B$2="",0,"-"))</f>
        <v>1365.9676143016832</v>
      </c>
      <c r="K150" s="20">
        <v>26.3268007</v>
      </c>
      <c r="L150" s="20">
        <v>978.18899999999996</v>
      </c>
      <c r="M150" s="20">
        <v>874.524</v>
      </c>
      <c r="N150" s="20">
        <v>904.61</v>
      </c>
      <c r="O150" s="20">
        <v>266.42899999999997</v>
      </c>
      <c r="P150" s="20">
        <v>486.113</v>
      </c>
      <c r="Q150" s="20">
        <v>917.50900000000001</v>
      </c>
      <c r="R150" s="20">
        <v>449.65899999999999</v>
      </c>
      <c r="S150" s="20">
        <v>274.39499999999998</v>
      </c>
      <c r="T150" s="20">
        <v>906.67200000000003</v>
      </c>
      <c r="U150" s="20">
        <v>16.605</v>
      </c>
      <c r="V150" s="20">
        <v>510.36599999999999</v>
      </c>
      <c r="W150" s="20">
        <v>890.40700000000004</v>
      </c>
      <c r="X150" s="20">
        <v>168.2</v>
      </c>
      <c r="Y150" s="20">
        <v>-102.29900000000001</v>
      </c>
      <c r="Z150" s="20">
        <v>887.23800000000006</v>
      </c>
      <c r="AA150" s="20">
        <v>236.249</v>
      </c>
      <c r="AB150" s="20">
        <v>366.53300000000002</v>
      </c>
      <c r="AC150" s="20">
        <v>827.16</v>
      </c>
      <c r="AD150" s="20">
        <v>-92.153000000000006</v>
      </c>
      <c r="AE150" s="20">
        <v>68.475999999999999</v>
      </c>
      <c r="AF150" s="20">
        <v>139.28299999999999</v>
      </c>
      <c r="AG150" s="20">
        <v>563.59900000000005</v>
      </c>
      <c r="AH150" s="50">
        <f>IFERROR(AVERAGE(INDEX(AL:AL,IFERROR(MATCH($B150-Annex!$B$4/60,$B:$B),2)):AL150),IF(Data!$B$2="",0,"-"))</f>
        <v>89.101214384583201</v>
      </c>
      <c r="AI150" s="50">
        <f>IFERROR(AVERAGE(INDEX(AM:AM,IFERROR(MATCH($B150-Annex!$B$4/60,$B:$B),2)):AM150),IF(Data!$B$2="",0,"-"))</f>
        <v>38.578304133387796</v>
      </c>
      <c r="AJ150" s="50">
        <f>IFERROR(AVERAGE(INDEX(AN:AN,IFERROR(MATCH($B150-Annex!$B$4/60,$B:$B),2)):AN150),IF(Data!$B$2="",0,"-"))</f>
        <v>11.808692068820568</v>
      </c>
      <c r="AK150" s="50">
        <f>IFERROR(AVERAGE(INDEX(AO:AO,IFERROR(MATCH($B150-Annex!$B$4/60,$B:$B),2)):AO150),IF(Data!$B$2="",0,"-"))</f>
        <v>-4.6182340337713184</v>
      </c>
      <c r="AL150" s="50">
        <f>IFERROR((5.670373*10^-8*(AP150+273.15)^4+((Annex!$B$5+Annex!$B$6)*(AP150-L150)+Annex!$B$7*(AP150-INDEX(AP:AP,IFERROR(MATCH($B150-Annex!$B$9/60,$B:$B),2)))/(60*($B150-INDEX($B:$B,IFERROR(MATCH($B150-Annex!$B$9/60,$B:$B),2)))))/Annex!$B$8)/1000,IF(Data!$B$2="",0,"-"))</f>
        <v>109.19359539938903</v>
      </c>
      <c r="AM150" s="50">
        <f>IFERROR((5.670373*10^-8*(AQ150+273.15)^4+((Annex!$B$5+Annex!$B$6)*(AQ150-O150)+Annex!$B$7*(AQ150-INDEX(AQ:AQ,IFERROR(MATCH($B150-Annex!$B$9/60,$B:$B),2)))/(60*($B150-INDEX($B:$B,IFERROR(MATCH($B150-Annex!$B$9/60,$B:$B),2)))))/Annex!$B$8)/1000,IF(Data!$B$2="",0,"-"))</f>
        <v>326.9481402704896</v>
      </c>
      <c r="AN150" s="50">
        <f>IFERROR((5.670373*10^-8*(AR150+273.15)^4+((Annex!$B$5+Annex!$B$6)*(AR150-R150)+Annex!$B$7*(AR150-INDEX(AR:AR,IFERROR(MATCH($B150-Annex!$B$9/60,$B:$B),2)))/(60*($B150-INDEX($B:$B,IFERROR(MATCH($B150-Annex!$B$9/60,$B:$B),2)))))/Annex!$B$8)/1000,IF(Data!$B$2="",0,"-"))</f>
        <v>14.441168099023006</v>
      </c>
      <c r="AO150" s="50">
        <f>IFERROR((5.670373*10^-8*(AS150+273.15)^4+((Annex!$B$5+Annex!$B$6)*(AS150-U150)+Annex!$B$7*(AS150-INDEX(AS:AS,IFERROR(MATCH($B150-Annex!$B$9/60,$B:$B),2)))/(60*($B150-INDEX($B:$B,IFERROR(MATCH($B150-Annex!$B$9/60,$B:$B),2)))))/Annex!$B$8)/1000,IF(Data!$B$2="",0,"-"))</f>
        <v>17.061291944734329</v>
      </c>
      <c r="AP150" s="20">
        <v>841.35500000000002</v>
      </c>
      <c r="AQ150" s="20">
        <v>715.99300000000005</v>
      </c>
      <c r="AR150" s="20">
        <v>305.90100000000001</v>
      </c>
      <c r="AS150" s="20">
        <v>289.149</v>
      </c>
      <c r="AT150" s="20">
        <v>27.195</v>
      </c>
      <c r="AU150" s="20">
        <v>24.263999999999999</v>
      </c>
      <c r="AV150" s="20">
        <v>24.702999999999999</v>
      </c>
      <c r="AW150" s="50">
        <f>IFERROR(AVERAGE(INDEX(BC:BC,IFERROR(MATCH($B150-Annex!$B$4/60,$B:$B),2)):BC150),IF(Data!$B$2="",0,"-"))</f>
        <v>122.24694677834714</v>
      </c>
      <c r="AX150" s="50">
        <f>IFERROR(AVERAGE(INDEX(BD:BD,IFERROR(MATCH($B150-Annex!$B$4/60,$B:$B),2)):BD150),IF(Data!$B$2="",0,"-"))</f>
        <v>-26.431768795928296</v>
      </c>
      <c r="AY150" s="50">
        <f>IFERROR(AVERAGE(INDEX(BE:BE,IFERROR(MATCH($B150-Annex!$B$4/60,$B:$B),2)):BE150),IF(Data!$B$2="",0,"-"))</f>
        <v>39.154398493771964</v>
      </c>
      <c r="AZ150" s="50">
        <f>IFERROR(AVERAGE(INDEX(BF:BF,IFERROR(MATCH($B150-Annex!$B$4/60,$B:$B),2)):BF150),IF(Data!$B$2="",0,"-"))</f>
        <v>-32.947878257676294</v>
      </c>
      <c r="BA150" s="50">
        <f>IFERROR(AVERAGE(INDEX(BG:BG,IFERROR(MATCH($B150-Annex!$B$4/60,$B:$B),2)):BG150),IF(Data!$B$2="",0,"-"))</f>
        <v>18.342923293748914</v>
      </c>
      <c r="BB150" s="50">
        <f>IFERROR(AVERAGE(INDEX(BH:BH,IFERROR(MATCH($B150-Annex!$B$4/60,$B:$B),2)):BH150),IF(Data!$B$2="",0,"-"))</f>
        <v>14.210166557047605</v>
      </c>
      <c r="BC150" s="50">
        <f>IFERROR((5.670373*10^-8*(BI150+273.15)^4+((Annex!$B$5+Annex!$B$6)*(BI150-L150)+Annex!$B$7*(BI150-INDEX(BI:BI,IFERROR(MATCH($B150-Annex!$B$9/60,$B:$B),2)))/(60*($B150-INDEX($B:$B,IFERROR(MATCH($B150-Annex!$B$9/60,$B:$B),2)))))/Annex!$B$8)/1000,IF(Data!$B$2="",0,"-"))</f>
        <v>137.27254262810578</v>
      </c>
      <c r="BD150" s="50">
        <f>IFERROR((5.670373*10^-8*(BJ150+273.15)^4+((Annex!$B$5+Annex!$B$6)*(BJ150-O150)+Annex!$B$7*(BJ150-INDEX(BJ:BJ,IFERROR(MATCH($B150-Annex!$B$9/60,$B:$B),2)))/(60*($B150-INDEX($B:$B,IFERROR(MATCH($B150-Annex!$B$9/60,$B:$B),2)))))/Annex!$B$8)/1000,IF(Data!$B$2="",0,"-"))</f>
        <v>-49.463103755081057</v>
      </c>
      <c r="BE150" s="50">
        <f>IFERROR((5.670373*10^-8*(BK150+273.15)^4+((Annex!$B$5+Annex!$B$6)*(BK150-R150)+Annex!$B$7*(BK150-INDEX(BK:BK,IFERROR(MATCH($B150-Annex!$B$9/60,$B:$B),2)))/(60*($B150-INDEX($B:$B,IFERROR(MATCH($B150-Annex!$B$9/60,$B:$B),2)))))/Annex!$B$8)/1000,IF(Data!$B$2="",0,"-"))</f>
        <v>46.025775179999918</v>
      </c>
      <c r="BF150" s="50">
        <f>IFERROR((5.670373*10^-8*(BL150+273.15)^4+((Annex!$B$5+Annex!$B$6)*(BL150-U150)+Annex!$B$7*(BL150-INDEX(BL:BL,IFERROR(MATCH($B150-Annex!$B$9/60,$B:$B),2)))/(60*($B150-INDEX($B:$B,IFERROR(MATCH($B150-Annex!$B$9/60,$B:$B),2)))))/Annex!$B$8)/1000,IF(Data!$B$2="",0,"-"))</f>
        <v>-148.51055869760035</v>
      </c>
      <c r="BG150" s="50">
        <f>IFERROR((5.670373*10^-8*(BM150+273.15)^4+((Annex!$B$5+Annex!$B$6)*(BM150-X150)+Annex!$B$7*(BM150-INDEX(BM:BM,IFERROR(MATCH($B150-Annex!$B$9/60,$B:$B),2)))/(60*($B150-INDEX($B:$B,IFERROR(MATCH($B150-Annex!$B$9/60,$B:$B),2)))))/Annex!$B$8)/1000,IF(Data!$B$2="",0,"-"))</f>
        <v>21.547845718235511</v>
      </c>
      <c r="BH150" s="50">
        <f>IFERROR((5.670373*10^-8*(BN150+273.15)^4+((Annex!$B$5+Annex!$B$6)*(BN150-AA150)+Annex!$B$7*(BN150-INDEX(BN:BN,IFERROR(MATCH($B150-Annex!$B$9/60,$B:$B),2)))/(60*($B150-INDEX($B:$B,IFERROR(MATCH($B150-Annex!$B$9/60,$B:$B),2)))))/Annex!$B$8)/1000,IF(Data!$B$2="",0,"-"))</f>
        <v>16.364147791713641</v>
      </c>
      <c r="BI150" s="20">
        <v>943.577</v>
      </c>
      <c r="BJ150" s="20">
        <v>538.36500000000001</v>
      </c>
      <c r="BK150" s="20">
        <v>557.21100000000001</v>
      </c>
      <c r="BL150" s="20">
        <v>14.867000000000001</v>
      </c>
      <c r="BM150" s="20">
        <v>315.642</v>
      </c>
      <c r="BN150" s="20">
        <v>291.12900000000002</v>
      </c>
    </row>
    <row r="151" spans="1:66" x14ac:dyDescent="0.3">
      <c r="A151" s="5">
        <v>150</v>
      </c>
      <c r="B151" s="19">
        <v>12.615500005194917</v>
      </c>
      <c r="C151" s="20">
        <v>157.69770199999999</v>
      </c>
      <c r="D151" s="20">
        <v>158.319008</v>
      </c>
      <c r="E151" s="20">
        <v>206.50490400000001</v>
      </c>
      <c r="F151" s="49">
        <f>IFERROR(SUM(C151:E151),IF(Data!$B$2="",0,"-"))</f>
        <v>522.521614</v>
      </c>
      <c r="G151" s="50">
        <f>IFERROR(F151-Annex!$B$10,IF(Data!$B$2="",0,"-"))</f>
        <v>95.913613999999995</v>
      </c>
      <c r="H151" s="50">
        <f>IFERROR(AVERAGE(INDEX(G:G,IFERROR(MATCH($B151-Annex!$B$12/60,$B:$B),2)):G151),IF(Data!$B$2="",0,"-"))</f>
        <v>98.961391200000023</v>
      </c>
      <c r="I151" s="50">
        <f>IFERROR(-14000*(G151-INDEX(G:G,IFERROR(MATCH($B151-Annex!$B$11/60,$B:$B),2)))/(60*($B151-INDEX($B:$B,IFERROR(MATCH($B151-Annex!$B$11/60,$B:$B),2)))),IF(Data!$B$2="",0,"-"))</f>
        <v>1642.9058539394023</v>
      </c>
      <c r="J151" s="50">
        <f>IFERROR(-14000*(H151-INDEX(H:H,IFERROR(MATCH($B151-Annex!$B$13/60,$B:$B),2)))/(60*($B151-INDEX($B:$B,IFERROR(MATCH($B151-Annex!$B$13/60,$B:$B),2)))),IF(Data!$B$2="",0,"-"))</f>
        <v>1422.6379980750426</v>
      </c>
      <c r="K151" s="20">
        <v>26.244350699999998</v>
      </c>
      <c r="L151" s="20">
        <v>978.59699999999998</v>
      </c>
      <c r="M151" s="20">
        <v>9.8999999999999993E+37</v>
      </c>
      <c r="N151" s="20">
        <v>901.84799999999996</v>
      </c>
      <c r="O151" s="20">
        <v>356.702</v>
      </c>
      <c r="P151" s="20">
        <v>589.25800000000004</v>
      </c>
      <c r="Q151" s="20">
        <v>921.24900000000002</v>
      </c>
      <c r="R151" s="20">
        <v>457.19400000000002</v>
      </c>
      <c r="S151" s="20">
        <v>444.54899999999998</v>
      </c>
      <c r="T151" s="20">
        <v>906.02300000000002</v>
      </c>
      <c r="U151" s="20">
        <v>267.54899999999998</v>
      </c>
      <c r="V151" s="20">
        <v>121.09399999999999</v>
      </c>
      <c r="W151" s="20">
        <v>896.30600000000004</v>
      </c>
      <c r="X151" s="20">
        <v>173.43100000000001</v>
      </c>
      <c r="Y151" s="20">
        <v>330.85599999999999</v>
      </c>
      <c r="Z151" s="20">
        <v>892.36500000000001</v>
      </c>
      <c r="AA151" s="20">
        <v>244.07300000000001</v>
      </c>
      <c r="AB151" s="20">
        <v>75.972999999999999</v>
      </c>
      <c r="AC151" s="20">
        <v>833.14599999999996</v>
      </c>
      <c r="AD151" s="20">
        <v>29.257999999999999</v>
      </c>
      <c r="AE151" s="20">
        <v>465.21899999999999</v>
      </c>
      <c r="AF151" s="20">
        <v>323.47899999999998</v>
      </c>
      <c r="AG151" s="20">
        <v>214.428</v>
      </c>
      <c r="AH151" s="50">
        <f>IFERROR(AVERAGE(INDEX(AL:AL,IFERROR(MATCH($B151-Annex!$B$4/60,$B:$B),2)):AL151),IF(Data!$B$2="",0,"-"))</f>
        <v>95.46623132098037</v>
      </c>
      <c r="AI151" s="50">
        <f>IFERROR(AVERAGE(INDEX(AM:AM,IFERROR(MATCH($B151-Annex!$B$4/60,$B:$B),2)):AM151),IF(Data!$B$2="",0,"-"))</f>
        <v>21.33115907689929</v>
      </c>
      <c r="AJ151" s="50">
        <f>IFERROR(AVERAGE(INDEX(AN:AN,IFERROR(MATCH($B151-Annex!$B$4/60,$B:$B),2)):AN151),IF(Data!$B$2="",0,"-"))</f>
        <v>12.661138729535333</v>
      </c>
      <c r="AK151" s="50">
        <f>IFERROR(AVERAGE(INDEX(AO:AO,IFERROR(MATCH($B151-Annex!$B$4/60,$B:$B),2)):AO151),IF(Data!$B$2="",0,"-"))</f>
        <v>-4.0464178085686706</v>
      </c>
      <c r="AL151" s="50">
        <f>IFERROR((5.670373*10^-8*(AP151+273.15)^4+((Annex!$B$5+Annex!$B$6)*(AP151-L151)+Annex!$B$7*(AP151-INDEX(AP:AP,IFERROR(MATCH($B151-Annex!$B$9/60,$B:$B),2)))/(60*($B151-INDEX($B:$B,IFERROR(MATCH($B151-Annex!$B$9/60,$B:$B),2)))))/Annex!$B$8)/1000,IF(Data!$B$2="",0,"-"))</f>
        <v>114.75475148261309</v>
      </c>
      <c r="AM151" s="50">
        <f>IFERROR((5.670373*10^-8*(AQ151+273.15)^4+((Annex!$B$5+Annex!$B$6)*(AQ151-O151)+Annex!$B$7*(AQ151-INDEX(AQ:AQ,IFERROR(MATCH($B151-Annex!$B$9/60,$B:$B),2)))/(60*($B151-INDEX($B:$B,IFERROR(MATCH($B151-Annex!$B$9/60,$B:$B),2)))))/Annex!$B$8)/1000,IF(Data!$B$2="",0,"-"))</f>
        <v>-8.3997683252062405</v>
      </c>
      <c r="AN151" s="50">
        <f>IFERROR((5.670373*10^-8*(AR151+273.15)^4+((Annex!$B$5+Annex!$B$6)*(AR151-R151)+Annex!$B$7*(AR151-INDEX(AR:AR,IFERROR(MATCH($B151-Annex!$B$9/60,$B:$B),2)))/(60*($B151-INDEX($B:$B,IFERROR(MATCH($B151-Annex!$B$9/60,$B:$B),2)))))/Annex!$B$8)/1000,IF(Data!$B$2="",0,"-"))</f>
        <v>15.579969988952282</v>
      </c>
      <c r="AO151" s="50">
        <f>IFERROR((5.670373*10^-8*(AS151+273.15)^4+((Annex!$B$5+Annex!$B$6)*(AS151-U151)+Annex!$B$7*(AS151-INDEX(AS:AS,IFERROR(MATCH($B151-Annex!$B$9/60,$B:$B),2)))/(60*($B151-INDEX($B:$B,IFERROR(MATCH($B151-Annex!$B$9/60,$B:$B),2)))))/Annex!$B$8)/1000,IF(Data!$B$2="",0,"-"))</f>
        <v>156.9512203548455</v>
      </c>
      <c r="AP151" s="20">
        <v>862.42200000000003</v>
      </c>
      <c r="AQ151" s="20">
        <v>418.79700000000003</v>
      </c>
      <c r="AR151" s="20">
        <v>317.48</v>
      </c>
      <c r="AS151" s="20">
        <v>399.24299999999999</v>
      </c>
      <c r="AT151" s="20">
        <v>27.361999999999998</v>
      </c>
      <c r="AU151" s="20">
        <v>24.571999999999999</v>
      </c>
      <c r="AV151" s="20">
        <v>24.940999999999999</v>
      </c>
      <c r="AW151" s="50">
        <f>IFERROR(AVERAGE(INDEX(BC:BC,IFERROR(MATCH($B151-Annex!$B$4/60,$B:$B),2)):BC151),IF(Data!$B$2="",0,"-"))</f>
        <v>127.03895400843943</v>
      </c>
      <c r="AX151" s="50">
        <f>IFERROR(AVERAGE(INDEX(BD:BD,IFERROR(MATCH($B151-Annex!$B$4/60,$B:$B),2)):BD151),IF(Data!$B$2="",0,"-"))</f>
        <v>-56.301541311179662</v>
      </c>
      <c r="AY151" s="50">
        <f>IFERROR(AVERAGE(INDEX(BE:BE,IFERROR(MATCH($B151-Annex!$B$4/60,$B:$B),2)):BE151),IF(Data!$B$2="",0,"-"))</f>
        <v>41.298397510409927</v>
      </c>
      <c r="AZ151" s="50">
        <f>IFERROR(AVERAGE(INDEX(BF:BF,IFERROR(MATCH($B151-Annex!$B$4/60,$B:$B),2)):BF151),IF(Data!$B$2="",0,"-"))</f>
        <v>-4.3804571988745948</v>
      </c>
      <c r="BA151" s="50">
        <f>IFERROR(AVERAGE(INDEX(BG:BG,IFERROR(MATCH($B151-Annex!$B$4/60,$B:$B),2)):BG151),IF(Data!$B$2="",0,"-"))</f>
        <v>19.379478474500836</v>
      </c>
      <c r="BB151" s="50">
        <f>IFERROR(AVERAGE(INDEX(BH:BH,IFERROR(MATCH($B151-Annex!$B$4/60,$B:$B),2)):BH151),IF(Data!$B$2="",0,"-"))</f>
        <v>14.883331798074737</v>
      </c>
      <c r="BC151" s="50">
        <f>IFERROR((5.670373*10^-8*(BI151+273.15)^4+((Annex!$B$5+Annex!$B$6)*(BI151-L151)+Annex!$B$7*(BI151-INDEX(BI:BI,IFERROR(MATCH($B151-Annex!$B$9/60,$B:$B),2)))/(60*($B151-INDEX($B:$B,IFERROR(MATCH($B151-Annex!$B$9/60,$B:$B),2)))))/Annex!$B$8)/1000,IF(Data!$B$2="",0,"-"))</f>
        <v>138.7969763645379</v>
      </c>
      <c r="BD151" s="50">
        <f>IFERROR((5.670373*10^-8*(BJ151+273.15)^4+((Annex!$B$5+Annex!$B$6)*(BJ151-O151)+Annex!$B$7*(BJ151-INDEX(BJ:BJ,IFERROR(MATCH($B151-Annex!$B$9/60,$B:$B),2)))/(60*($B151-INDEX($B:$B,IFERROR(MATCH($B151-Annex!$B$9/60,$B:$B),2)))))/Annex!$B$8)/1000,IF(Data!$B$2="",0,"-"))</f>
        <v>247.84698922444605</v>
      </c>
      <c r="BE151" s="50">
        <f>IFERROR((5.670373*10^-8*(BK151+273.15)^4+((Annex!$B$5+Annex!$B$6)*(BK151-R151)+Annex!$B$7*(BK151-INDEX(BK:BK,IFERROR(MATCH($B151-Annex!$B$9/60,$B:$B),2)))/(60*($B151-INDEX($B:$B,IFERROR(MATCH($B151-Annex!$B$9/60,$B:$B),2)))))/Annex!$B$8)/1000,IF(Data!$B$2="",0,"-"))</f>
        <v>47.723189342443014</v>
      </c>
      <c r="BF151" s="50">
        <f>IFERROR((5.670373*10^-8*(BL151+273.15)^4+((Annex!$B$5+Annex!$B$6)*(BL151-U151)+Annex!$B$7*(BL151-INDEX(BL:BL,IFERROR(MATCH($B151-Annex!$B$9/60,$B:$B),2)))/(60*($B151-INDEX($B:$B,IFERROR(MATCH($B151-Annex!$B$9/60,$B:$B),2)))))/Annex!$B$8)/1000,IF(Data!$B$2="",0,"-"))</f>
        <v>37.039579555813035</v>
      </c>
      <c r="BG151" s="50">
        <f>IFERROR((5.670373*10^-8*(BM151+273.15)^4+((Annex!$B$5+Annex!$B$6)*(BM151-X151)+Annex!$B$7*(BM151-INDEX(BM:BM,IFERROR(MATCH($B151-Annex!$B$9/60,$B:$B),2)))/(60*($B151-INDEX($B:$B,IFERROR(MATCH($B151-Annex!$B$9/60,$B:$B),2)))))/Annex!$B$8)/1000,IF(Data!$B$2="",0,"-"))</f>
        <v>22.574373838484266</v>
      </c>
      <c r="BH151" s="50">
        <f>IFERROR((5.670373*10^-8*(BN151+273.15)^4+((Annex!$B$5+Annex!$B$6)*(BN151-AA151)+Annex!$B$7*(BN151-INDEX(BN:BN,IFERROR(MATCH($B151-Annex!$B$9/60,$B:$B),2)))/(60*($B151-INDEX($B:$B,IFERROR(MATCH($B151-Annex!$B$9/60,$B:$B),2)))))/Annex!$B$8)/1000,IF(Data!$B$2="",0,"-"))</f>
        <v>17.144501052511494</v>
      </c>
      <c r="BI151" s="20">
        <v>953.19299999999998</v>
      </c>
      <c r="BJ151" s="20">
        <v>482.86599999999999</v>
      </c>
      <c r="BK151" s="20">
        <v>572.29999999999995</v>
      </c>
      <c r="BL151" s="20">
        <v>186.43100000000001</v>
      </c>
      <c r="BM151" s="20">
        <v>327.10899999999998</v>
      </c>
      <c r="BN151" s="20">
        <v>300.68099999999998</v>
      </c>
    </row>
    <row r="152" spans="1:66" x14ac:dyDescent="0.3">
      <c r="A152" s="5">
        <v>151</v>
      </c>
      <c r="B152" s="19">
        <v>12.699833340011537</v>
      </c>
      <c r="C152" s="20">
        <v>157.44710599999999</v>
      </c>
      <c r="D152" s="20">
        <v>158.05025900000001</v>
      </c>
      <c r="E152" s="20">
        <v>206.108069</v>
      </c>
      <c r="F152" s="49">
        <f>IFERROR(SUM(C152:E152),IF(Data!$B$2="",0,"-"))</f>
        <v>521.60543400000006</v>
      </c>
      <c r="G152" s="50">
        <f>IFERROR(F152-Annex!$B$10,IF(Data!$B$2="",0,"-"))</f>
        <v>94.997434000000055</v>
      </c>
      <c r="H152" s="50">
        <f>IFERROR(AVERAGE(INDEX(G:G,IFERROR(MATCH($B152-Annex!$B$12/60,$B:$B),2)):G152),IF(Data!$B$2="",0,"-"))</f>
        <v>98.310647400000022</v>
      </c>
      <c r="I152" s="50">
        <f>IFERROR(-14000*(G152-INDEX(G:G,IFERROR(MATCH($B152-Annex!$B$11/60,$B:$B),2)))/(60*($B152-INDEX($B:$B,IFERROR(MATCH($B152-Annex!$B$11/60,$B:$B),2)))),IF(Data!$B$2="",0,"-"))</f>
        <v>1703.19752899589</v>
      </c>
      <c r="J152" s="50">
        <f>IFERROR(-14000*(H152-INDEX(H:H,IFERROR(MATCH($B152-Annex!$B$13/60,$B:$B),2)))/(60*($B152-INDEX($B:$B,IFERROR(MATCH($B152-Annex!$B$13/60,$B:$B),2)))),IF(Data!$B$2="",0,"-"))</f>
        <v>1490.1613681290473</v>
      </c>
      <c r="K152" s="20">
        <v>27.0276259</v>
      </c>
      <c r="L152" s="20">
        <v>971.971</v>
      </c>
      <c r="M152" s="20">
        <v>9.8999999999999993E+37</v>
      </c>
      <c r="N152" s="20">
        <v>900.36400000000003</v>
      </c>
      <c r="O152" s="20">
        <v>301.95800000000003</v>
      </c>
      <c r="P152" s="20">
        <v>772.88699999999994</v>
      </c>
      <c r="Q152" s="20">
        <v>918.34699999999998</v>
      </c>
      <c r="R152" s="20">
        <v>463.72199999999998</v>
      </c>
      <c r="S152" s="20">
        <v>267.834</v>
      </c>
      <c r="T152" s="20">
        <v>905.49900000000002</v>
      </c>
      <c r="U152" s="20">
        <v>206.27500000000001</v>
      </c>
      <c r="V152" s="20">
        <v>555.21</v>
      </c>
      <c r="W152" s="20">
        <v>896.84699999999998</v>
      </c>
      <c r="X152" s="20">
        <v>183.38</v>
      </c>
      <c r="Y152" s="20">
        <v>-48.112000000000002</v>
      </c>
      <c r="Z152" s="20">
        <v>896.29600000000005</v>
      </c>
      <c r="AA152" s="20">
        <v>253.37200000000001</v>
      </c>
      <c r="AB152" s="20">
        <v>405.78300000000002</v>
      </c>
      <c r="AC152" s="20">
        <v>848.07299999999998</v>
      </c>
      <c r="AD152" s="20">
        <v>121.60599999999999</v>
      </c>
      <c r="AE152" s="20">
        <v>81.227000000000004</v>
      </c>
      <c r="AF152" s="20">
        <v>-59.08</v>
      </c>
      <c r="AG152" s="20">
        <v>532.30799999999999</v>
      </c>
      <c r="AH152" s="50">
        <f>IFERROR(AVERAGE(INDEX(AL:AL,IFERROR(MATCH($B152-Annex!$B$4/60,$B:$B),2)):AL152),IF(Data!$B$2="",0,"-"))</f>
        <v>101.81331334065628</v>
      </c>
      <c r="AI152" s="50">
        <f>IFERROR(AVERAGE(INDEX(AM:AM,IFERROR(MATCH($B152-Annex!$B$4/60,$B:$B),2)):AM152),IF(Data!$B$2="",0,"-"))</f>
        <v>22.400266844776922</v>
      </c>
      <c r="AJ152" s="50">
        <f>IFERROR(AVERAGE(INDEX(AN:AN,IFERROR(MATCH($B152-Annex!$B$4/60,$B:$B),2)):AN152),IF(Data!$B$2="",0,"-"))</f>
        <v>13.658926131637619</v>
      </c>
      <c r="AK152" s="50">
        <f>IFERROR(AVERAGE(INDEX(AO:AO,IFERROR(MATCH($B152-Annex!$B$4/60,$B:$B),2)):AO152),IF(Data!$B$2="",0,"-"))</f>
        <v>7.2587096499911938</v>
      </c>
      <c r="AL152" s="50">
        <f>IFERROR((5.670373*10^-8*(AP152+273.15)^4+((Annex!$B$5+Annex!$B$6)*(AP152-L152)+Annex!$B$7*(AP152-INDEX(AP:AP,IFERROR(MATCH($B152-Annex!$B$9/60,$B:$B),2)))/(60*($B152-INDEX($B:$B,IFERROR(MATCH($B152-Annex!$B$9/60,$B:$B),2)))))/Annex!$B$8)/1000,IF(Data!$B$2="",0,"-"))</f>
        <v>119.83721973165686</v>
      </c>
      <c r="AM152" s="50">
        <f>IFERROR((5.670373*10^-8*(AQ152+273.15)^4+((Annex!$B$5+Annex!$B$6)*(AQ152-O152)+Annex!$B$7*(AQ152-INDEX(AQ:AQ,IFERROR(MATCH($B152-Annex!$B$9/60,$B:$B),2)))/(60*($B152-INDEX($B:$B,IFERROR(MATCH($B152-Annex!$B$9/60,$B:$B),2)))))/Annex!$B$8)/1000,IF(Data!$B$2="",0,"-"))</f>
        <v>-67.195000492270125</v>
      </c>
      <c r="AN152" s="50">
        <f>IFERROR((5.670373*10^-8*(AR152+273.15)^4+((Annex!$B$5+Annex!$B$6)*(AR152-R152)+Annex!$B$7*(AR152-INDEX(AR:AR,IFERROR(MATCH($B152-Annex!$B$9/60,$B:$B),2)))/(60*($B152-INDEX($B:$B,IFERROR(MATCH($B152-Annex!$B$9/60,$B:$B),2)))))/Annex!$B$8)/1000,IF(Data!$B$2="",0,"-"))</f>
        <v>16.967328555503727</v>
      </c>
      <c r="AO152" s="50">
        <f>IFERROR((5.670373*10^-8*(AS152+273.15)^4+((Annex!$B$5+Annex!$B$6)*(AS152-U152)+Annex!$B$7*(AS152-INDEX(AS:AS,IFERROR(MATCH($B152-Annex!$B$9/60,$B:$B),2)))/(60*($B152-INDEX($B:$B,IFERROR(MATCH($B152-Annex!$B$9/60,$B:$B),2)))))/Annex!$B$8)/1000,IF(Data!$B$2="",0,"-"))</f>
        <v>38.860925835652765</v>
      </c>
      <c r="AP152" s="20">
        <v>881.76599999999996</v>
      </c>
      <c r="AQ152" s="20">
        <v>531.00699999999995</v>
      </c>
      <c r="AR152" s="20">
        <v>329.928</v>
      </c>
      <c r="AS152" s="20">
        <v>342.40800000000002</v>
      </c>
      <c r="AT152" s="20">
        <v>27.616</v>
      </c>
      <c r="AU152" s="20">
        <v>24.738</v>
      </c>
      <c r="AV152" s="20">
        <v>25.158999999999999</v>
      </c>
      <c r="AW152" s="50">
        <f>IFERROR(AVERAGE(INDEX(BC:BC,IFERROR(MATCH($B152-Annex!$B$4/60,$B:$B),2)):BC152),IF(Data!$B$2="",0,"-"))</f>
        <v>131.44569983231381</v>
      </c>
      <c r="AX152" s="50">
        <f>IFERROR(AVERAGE(INDEX(BD:BD,IFERROR(MATCH($B152-Annex!$B$4/60,$B:$B),2)):BD152),IF(Data!$B$2="",0,"-"))</f>
        <v>-52.881492850692439</v>
      </c>
      <c r="AY152" s="50">
        <f>IFERROR(AVERAGE(INDEX(BE:BE,IFERROR(MATCH($B152-Annex!$B$4/60,$B:$B),2)):BE152),IF(Data!$B$2="",0,"-"))</f>
        <v>43.434907577615057</v>
      </c>
      <c r="AZ152" s="50">
        <f>IFERROR(AVERAGE(INDEX(BF:BF,IFERROR(MATCH($B152-Annex!$B$4/60,$B:$B),2)):BF152),IF(Data!$B$2="",0,"-"))</f>
        <v>21.590311617966385</v>
      </c>
      <c r="BA152" s="50">
        <f>IFERROR(AVERAGE(INDEX(BG:BG,IFERROR(MATCH($B152-Annex!$B$4/60,$B:$B),2)):BG152),IF(Data!$B$2="",0,"-"))</f>
        <v>20.429267475226393</v>
      </c>
      <c r="BB152" s="50">
        <f>IFERROR(AVERAGE(INDEX(BH:BH,IFERROR(MATCH($B152-Annex!$B$4/60,$B:$B),2)):BH152),IF(Data!$B$2="",0,"-"))</f>
        <v>15.581406104350512</v>
      </c>
      <c r="BC152" s="50">
        <f>IFERROR((5.670373*10^-8*(BI152+273.15)^4+((Annex!$B$5+Annex!$B$6)*(BI152-L152)+Annex!$B$7*(BI152-INDEX(BI:BI,IFERROR(MATCH($B152-Annex!$B$9/60,$B:$B),2)))/(60*($B152-INDEX($B:$B,IFERROR(MATCH($B152-Annex!$B$9/60,$B:$B),2)))))/Annex!$B$8)/1000,IF(Data!$B$2="",0,"-"))</f>
        <v>141.0341600691599</v>
      </c>
      <c r="BD152" s="50">
        <f>IFERROR((5.670373*10^-8*(BJ152+273.15)^4+((Annex!$B$5+Annex!$B$6)*(BJ152-O152)+Annex!$B$7*(BJ152-INDEX(BJ:BJ,IFERROR(MATCH($B152-Annex!$B$9/60,$B:$B),2)))/(60*($B152-INDEX($B:$B,IFERROR(MATCH($B152-Annex!$B$9/60,$B:$B),2)))))/Annex!$B$8)/1000,IF(Data!$B$2="",0,"-"))</f>
        <v>-219.0604676439884</v>
      </c>
      <c r="BE152" s="50">
        <f>IFERROR((5.670373*10^-8*(BK152+273.15)^4+((Annex!$B$5+Annex!$B$6)*(BK152-R152)+Annex!$B$7*(BK152-INDEX(BK:BK,IFERROR(MATCH($B152-Annex!$B$9/60,$B:$B),2)))/(60*($B152-INDEX($B:$B,IFERROR(MATCH($B152-Annex!$B$9/60,$B:$B),2)))))/Annex!$B$8)/1000,IF(Data!$B$2="",0,"-"))</f>
        <v>49.198164306163527</v>
      </c>
      <c r="BF152" s="50">
        <f>IFERROR((5.670373*10^-8*(BL152+273.15)^4+((Annex!$B$5+Annex!$B$6)*(BL152-U152)+Annex!$B$7*(BL152-INDEX(BL:BL,IFERROR(MATCH($B152-Annex!$B$9/60,$B:$B),2)))/(60*($B152-INDEX($B:$B,IFERROR(MATCH($B152-Annex!$B$9/60,$B:$B),2)))))/Annex!$B$8)/1000,IF(Data!$B$2="",0,"-"))</f>
        <v>135.20649754827838</v>
      </c>
      <c r="BG152" s="50">
        <f>IFERROR((5.670373*10^-8*(BM152+273.15)^4+((Annex!$B$5+Annex!$B$6)*(BM152-X152)+Annex!$B$7*(BM152-INDEX(BM:BM,IFERROR(MATCH($B152-Annex!$B$9/60,$B:$B),2)))/(60*($B152-INDEX($B:$B,IFERROR(MATCH($B152-Annex!$B$9/60,$B:$B),2)))))/Annex!$B$8)/1000,IF(Data!$B$2="",0,"-"))</f>
        <v>23.466286462333244</v>
      </c>
      <c r="BH152" s="50">
        <f>IFERROR((5.670373*10^-8*(BN152+273.15)^4+((Annex!$B$5+Annex!$B$6)*(BN152-AA152)+Annex!$B$7*(BN152-INDEX(BN:BN,IFERROR(MATCH($B152-Annex!$B$9/60,$B:$B),2)))/(60*($B152-INDEX($B:$B,IFERROR(MATCH($B152-Annex!$B$9/60,$B:$B),2)))))/Annex!$B$8)/1000,IF(Data!$B$2="",0,"-"))</f>
        <v>17.812935463693655</v>
      </c>
      <c r="BI152" s="20">
        <v>961.70799999999997</v>
      </c>
      <c r="BJ152" s="20">
        <v>121.675</v>
      </c>
      <c r="BK152" s="20">
        <v>586.87800000000004</v>
      </c>
      <c r="BL152" s="20">
        <v>263.68</v>
      </c>
      <c r="BM152" s="20">
        <v>338.786</v>
      </c>
      <c r="BN152" s="20">
        <v>310.31</v>
      </c>
    </row>
    <row r="153" spans="1:66" x14ac:dyDescent="0.3">
      <c r="A153" s="5">
        <v>152</v>
      </c>
      <c r="B153" s="19">
        <v>12.784500002162531</v>
      </c>
      <c r="C153" s="20">
        <v>157.22904500000001</v>
      </c>
      <c r="D153" s="20">
        <v>157.90203099999999</v>
      </c>
      <c r="E153" s="20">
        <v>205.85628299999999</v>
      </c>
      <c r="F153" s="49">
        <f>IFERROR(SUM(C153:E153),IF(Data!$B$2="",0,"-"))</f>
        <v>520.98735899999997</v>
      </c>
      <c r="G153" s="50">
        <f>IFERROR(F153-Annex!$B$10,IF(Data!$B$2="",0,"-"))</f>
        <v>94.379358999999965</v>
      </c>
      <c r="H153" s="50">
        <f>IFERROR(AVERAGE(INDEX(G:G,IFERROR(MATCH($B153-Annex!$B$12/60,$B:$B),2)):G153),IF(Data!$B$2="",0,"-"))</f>
        <v>97.647777500000004</v>
      </c>
      <c r="I153" s="50">
        <f>IFERROR(-14000*(G153-INDEX(G:G,IFERROR(MATCH($B153-Annex!$B$11/60,$B:$B),2)))/(60*($B153-INDEX($B:$B,IFERROR(MATCH($B153-Annex!$B$11/60,$B:$B),2)))),IF(Data!$B$2="",0,"-"))</f>
        <v>1717.3984026698245</v>
      </c>
      <c r="J153" s="50">
        <f>IFERROR(-14000*(H153-INDEX(H:H,IFERROR(MATCH($B153-Annex!$B$13/60,$B:$B),2)))/(60*($B153-INDEX($B:$B,IFERROR(MATCH($B153-Annex!$B$13/60,$B:$B),2)))),IF(Data!$B$2="",0,"-"))</f>
        <v>1554.2972255322436</v>
      </c>
      <c r="K153" s="20">
        <v>27.439360700000002</v>
      </c>
      <c r="L153" s="20">
        <v>963.00900000000001</v>
      </c>
      <c r="M153" s="20">
        <v>643.42899999999997</v>
      </c>
      <c r="N153" s="20">
        <v>894.51900000000001</v>
      </c>
      <c r="O153" s="20">
        <v>272.00599999999997</v>
      </c>
      <c r="P153" s="20">
        <v>742.32299999999998</v>
      </c>
      <c r="Q153" s="20">
        <v>907.24199999999996</v>
      </c>
      <c r="R153" s="20">
        <v>495.28100000000001</v>
      </c>
      <c r="S153" s="20">
        <v>57.311</v>
      </c>
      <c r="T153" s="20">
        <v>899.44</v>
      </c>
      <c r="U153" s="20">
        <v>205.61799999999999</v>
      </c>
      <c r="V153" s="20">
        <v>264.04500000000002</v>
      </c>
      <c r="W153" s="20">
        <v>894.51900000000001</v>
      </c>
      <c r="X153" s="20">
        <v>188.59200000000001</v>
      </c>
      <c r="Y153" s="20">
        <v>208.03100000000001</v>
      </c>
      <c r="Z153" s="20">
        <v>887.73299999999995</v>
      </c>
      <c r="AA153" s="20">
        <v>257.17</v>
      </c>
      <c r="AB153" s="20">
        <v>-6.9249999999999998</v>
      </c>
      <c r="AC153" s="20">
        <v>849.88</v>
      </c>
      <c r="AD153" s="20">
        <v>437.72800000000001</v>
      </c>
      <c r="AE153" s="20">
        <v>445.07600000000002</v>
      </c>
      <c r="AF153" s="20">
        <v>9.8999999999999993E+37</v>
      </c>
      <c r="AG153" s="20">
        <v>147.57499999999999</v>
      </c>
      <c r="AH153" s="50">
        <f>IFERROR(AVERAGE(INDEX(AL:AL,IFERROR(MATCH($B153-Annex!$B$4/60,$B:$B),2)):AL153),IF(Data!$B$2="",0,"-"))</f>
        <v>107.85768273315543</v>
      </c>
      <c r="AI153" s="50">
        <f>IFERROR(AVERAGE(INDEX(AM:AM,IFERROR(MATCH($B153-Annex!$B$4/60,$B:$B),2)):AM153),IF(Data!$B$2="",0,"-"))</f>
        <v>28.491988019992171</v>
      </c>
      <c r="AJ153" s="50">
        <f>IFERROR(AVERAGE(INDEX(AN:AN,IFERROR(MATCH($B153-Annex!$B$4/60,$B:$B),2)):AN153),IF(Data!$B$2="",0,"-"))</f>
        <v>14.936406821438434</v>
      </c>
      <c r="AK153" s="50">
        <f>IFERROR(AVERAGE(INDEX(AO:AO,IFERROR(MATCH($B153-Annex!$B$4/60,$B:$B),2)):AO153),IF(Data!$B$2="",0,"-"))</f>
        <v>2.1452802737519625</v>
      </c>
      <c r="AL153" s="50">
        <f>IFERROR((5.670373*10^-8*(AP153+273.15)^4+((Annex!$B$5+Annex!$B$6)*(AP153-L153)+Annex!$B$7*(AP153-INDEX(AP:AP,IFERROR(MATCH($B153-Annex!$B$9/60,$B:$B),2)))/(60*($B153-INDEX($B:$B,IFERROR(MATCH($B153-Annex!$B$9/60,$B:$B),2)))))/Annex!$B$8)/1000,IF(Data!$B$2="",0,"-"))</f>
        <v>124.01988238026718</v>
      </c>
      <c r="AM153" s="50">
        <f>IFERROR((5.670373*10^-8*(AQ153+273.15)^4+((Annex!$B$5+Annex!$B$6)*(AQ153-O153)+Annex!$B$7*(AQ153-INDEX(AQ:AQ,IFERROR(MATCH($B153-Annex!$B$9/60,$B:$B),2)))/(60*($B153-INDEX($B:$B,IFERROR(MATCH($B153-Annex!$B$9/60,$B:$B),2)))))/Annex!$B$8)/1000,IF(Data!$B$2="",0,"-"))</f>
        <v>78.29767162675499</v>
      </c>
      <c r="AN153" s="50">
        <f>IFERROR((5.670373*10^-8*(AR153+273.15)^4+((Annex!$B$5+Annex!$B$6)*(AR153-R153)+Annex!$B$7*(AR153-INDEX(AR:AR,IFERROR(MATCH($B153-Annex!$B$9/60,$B:$B),2)))/(60*($B153-INDEX($B:$B,IFERROR(MATCH($B153-Annex!$B$9/60,$B:$B),2)))))/Annex!$B$8)/1000,IF(Data!$B$2="",0,"-"))</f>
        <v>19.793798912126462</v>
      </c>
      <c r="AO153" s="50">
        <f>IFERROR((5.670373*10^-8*(AS153+273.15)^4+((Annex!$B$5+Annex!$B$6)*(AS153-U153)+Annex!$B$7*(AS153-INDEX(AS:AS,IFERROR(MATCH($B153-Annex!$B$9/60,$B:$B),2)))/(60*($B153-INDEX($B:$B,IFERROR(MATCH($B153-Annex!$B$9/60,$B:$B),2)))))/Annex!$B$8)/1000,IF(Data!$B$2="",0,"-"))</f>
        <v>-54.266401557135893</v>
      </c>
      <c r="AP153" s="20">
        <v>898.428</v>
      </c>
      <c r="AQ153" s="20">
        <v>516.75099999999998</v>
      </c>
      <c r="AR153" s="20">
        <v>346.09</v>
      </c>
      <c r="AS153" s="20">
        <v>280.846</v>
      </c>
      <c r="AT153" s="20">
        <v>27.809000000000001</v>
      </c>
      <c r="AU153" s="20">
        <v>24.931000000000001</v>
      </c>
      <c r="AV153" s="20">
        <v>25.387</v>
      </c>
      <c r="AW153" s="50">
        <f>IFERROR(AVERAGE(INDEX(BC:BC,IFERROR(MATCH($B153-Annex!$B$4/60,$B:$B),2)):BC153),IF(Data!$B$2="",0,"-"))</f>
        <v>134.72798403784677</v>
      </c>
      <c r="AX153" s="50">
        <f>IFERROR(AVERAGE(INDEX(BD:BD,IFERROR(MATCH($B153-Annex!$B$4/60,$B:$B),2)):BD153),IF(Data!$B$2="",0,"-"))</f>
        <v>26.476152821316084</v>
      </c>
      <c r="AY153" s="50">
        <f>IFERROR(AVERAGE(INDEX(BE:BE,IFERROR(MATCH($B153-Annex!$B$4/60,$B:$B),2)):BE153),IF(Data!$B$2="",0,"-"))</f>
        <v>45.487479773956174</v>
      </c>
      <c r="AZ153" s="50">
        <f>IFERROR(AVERAGE(INDEX(BF:BF,IFERROR(MATCH($B153-Annex!$B$4/60,$B:$B),2)):BF153),IF(Data!$B$2="",0,"-"))</f>
        <v>22.855857579099759</v>
      </c>
      <c r="BA153" s="50">
        <f>IFERROR(AVERAGE(INDEX(BG:BG,IFERROR(MATCH($B153-Annex!$B$4/60,$B:$B),2)):BG153),IF(Data!$B$2="",0,"-"))</f>
        <v>21.448206446036163</v>
      </c>
      <c r="BB153" s="50">
        <f>IFERROR(AVERAGE(INDEX(BH:BH,IFERROR(MATCH($B153-Annex!$B$4/60,$B:$B),2)):BH153),IF(Data!$B$2="",0,"-"))</f>
        <v>16.289356357278567</v>
      </c>
      <c r="BC153" s="50">
        <f>IFERROR((5.670373*10^-8*(BI153+273.15)^4+((Annex!$B$5+Annex!$B$6)*(BI153-L153)+Annex!$B$7*(BI153-INDEX(BI:BI,IFERROR(MATCH($B153-Annex!$B$9/60,$B:$B),2)))/(60*($B153-INDEX($B:$B,IFERROR(MATCH($B153-Annex!$B$9/60,$B:$B),2)))))/Annex!$B$8)/1000,IF(Data!$B$2="",0,"-"))</f>
        <v>140.04768905477411</v>
      </c>
      <c r="BD153" s="50">
        <f>IFERROR((5.670373*10^-8*(BJ153+273.15)^4+((Annex!$B$5+Annex!$B$6)*(BJ153-O153)+Annex!$B$7*(BJ153-INDEX(BJ:BJ,IFERROR(MATCH($B153-Annex!$B$9/60,$B:$B),2)))/(60*($B153-INDEX($B:$B,IFERROR(MATCH($B153-Annex!$B$9/60,$B:$B),2)))))/Annex!$B$8)/1000,IF(Data!$B$2="",0,"-"))</f>
        <v>9.5804262996239462</v>
      </c>
      <c r="BE153" s="50">
        <f>IFERROR((5.670373*10^-8*(BK153+273.15)^4+((Annex!$B$5+Annex!$B$6)*(BK153-R153)+Annex!$B$7*(BK153-INDEX(BK:BK,IFERROR(MATCH($B153-Annex!$B$9/60,$B:$B),2)))/(60*($B153-INDEX($B:$B,IFERROR(MATCH($B153-Annex!$B$9/60,$B:$B),2)))))/Annex!$B$8)/1000,IF(Data!$B$2="",0,"-"))</f>
        <v>50.622531409882313</v>
      </c>
      <c r="BF153" s="50">
        <f>IFERROR((5.670373*10^-8*(BL153+273.15)^4+((Annex!$B$5+Annex!$B$6)*(BL153-U153)+Annex!$B$7*(BL153-INDEX(BL:BL,IFERROR(MATCH($B153-Annex!$B$9/60,$B:$B),2)))/(60*($B153-INDEX($B:$B,IFERROR(MATCH($B153-Annex!$B$9/60,$B:$B),2)))))/Annex!$B$8)/1000,IF(Data!$B$2="",0,"-"))</f>
        <v>80.066611116701949</v>
      </c>
      <c r="BG153" s="50">
        <f>IFERROR((5.670373*10^-8*(BM153+273.15)^4+((Annex!$B$5+Annex!$B$6)*(BM153-X153)+Annex!$B$7*(BM153-INDEX(BM:BM,IFERROR(MATCH($B153-Annex!$B$9/60,$B:$B),2)))/(60*($B153-INDEX($B:$B,IFERROR(MATCH($B153-Annex!$B$9/60,$B:$B),2)))))/Annex!$B$8)/1000,IF(Data!$B$2="",0,"-"))</f>
        <v>24.292156464182014</v>
      </c>
      <c r="BH153" s="50">
        <f>IFERROR((5.670373*10^-8*(BN153+273.15)^4+((Annex!$B$5+Annex!$B$6)*(BN153-AA153)+Annex!$B$7*(BN153-INDEX(BN:BN,IFERROR(MATCH($B153-Annex!$B$9/60,$B:$B),2)))/(60*($B153-INDEX($B:$B,IFERROR(MATCH($B153-Annex!$B$9/60,$B:$B),2)))))/Annex!$B$8)/1000,IF(Data!$B$2="",0,"-"))</f>
        <v>18.351005360855485</v>
      </c>
      <c r="BI153" s="20">
        <v>965.64700000000005</v>
      </c>
      <c r="BJ153" s="20">
        <v>461.28100000000001</v>
      </c>
      <c r="BK153" s="20">
        <v>601.39700000000005</v>
      </c>
      <c r="BL153" s="20">
        <v>322.24299999999999</v>
      </c>
      <c r="BM153" s="20">
        <v>350.43400000000003</v>
      </c>
      <c r="BN153" s="20">
        <v>319.85700000000003</v>
      </c>
    </row>
    <row r="154" spans="1:66" x14ac:dyDescent="0.3">
      <c r="A154" s="5">
        <v>153</v>
      </c>
      <c r="B154" s="19">
        <v>12.871833335375413</v>
      </c>
      <c r="C154" s="20">
        <v>157.696888</v>
      </c>
      <c r="D154" s="20">
        <v>157.97370000000001</v>
      </c>
      <c r="E154" s="20">
        <v>206.07547600000001</v>
      </c>
      <c r="F154" s="49">
        <f>IFERROR(SUM(C154:E154),IF(Data!$B$2="",0,"-"))</f>
        <v>521.74606400000005</v>
      </c>
      <c r="G154" s="50">
        <f>IFERROR(F154-Annex!$B$10,IF(Data!$B$2="",0,"-"))</f>
        <v>95.138064000000043</v>
      </c>
      <c r="H154" s="50">
        <f>IFERROR(AVERAGE(INDEX(G:G,IFERROR(MATCH($B154-Annex!$B$12/60,$B:$B),2)):G154),IF(Data!$B$2="",0,"-"))</f>
        <v>97.100620200000009</v>
      </c>
      <c r="I154" s="50">
        <f>IFERROR(-14000*(G154-INDEX(G:G,IFERROR(MATCH($B154-Annex!$B$11/60,$B:$B),2)))/(60*($B154-INDEX($B:$B,IFERROR(MATCH($B154-Annex!$B$11/60,$B:$B),2)))),IF(Data!$B$2="",0,"-"))</f>
        <v>1460.7556849986938</v>
      </c>
      <c r="J154" s="50">
        <f>IFERROR(-14000*(H154-INDEX(H:H,IFERROR(MATCH($B154-Annex!$B$13/60,$B:$B),2)))/(60*($B154-INDEX($B:$B,IFERROR(MATCH($B154-Annex!$B$13/60,$B:$B),2)))),IF(Data!$B$2="",0,"-"))</f>
        <v>1565.2121366266601</v>
      </c>
      <c r="K154" s="20">
        <v>28.057220600000001</v>
      </c>
      <c r="L154" s="20">
        <v>967.346</v>
      </c>
      <c r="M154" s="20">
        <v>413.09399999999999</v>
      </c>
      <c r="N154" s="20">
        <v>890.673</v>
      </c>
      <c r="O154" s="20">
        <v>225.59299999999999</v>
      </c>
      <c r="P154" s="20">
        <v>605.98</v>
      </c>
      <c r="Q154" s="20">
        <v>906.88599999999997</v>
      </c>
      <c r="R154" s="20">
        <v>494.899</v>
      </c>
      <c r="S154" s="20">
        <v>117.336</v>
      </c>
      <c r="T154" s="20">
        <v>895.44299999999998</v>
      </c>
      <c r="U154" s="20">
        <v>387.03</v>
      </c>
      <c r="V154" s="20">
        <v>376.375</v>
      </c>
      <c r="W154" s="20">
        <v>893.02800000000002</v>
      </c>
      <c r="X154" s="20">
        <v>198.727</v>
      </c>
      <c r="Y154" s="20">
        <v>84.046000000000006</v>
      </c>
      <c r="Z154" s="20">
        <v>883.34199999999998</v>
      </c>
      <c r="AA154" s="20">
        <v>261.92200000000003</v>
      </c>
      <c r="AB154" s="20">
        <v>59.579000000000001</v>
      </c>
      <c r="AC154" s="20">
        <v>853.03800000000001</v>
      </c>
      <c r="AD154" s="20">
        <v>491.08800000000002</v>
      </c>
      <c r="AE154" s="20">
        <v>215.65799999999999</v>
      </c>
      <c r="AF154" s="20">
        <v>9.8999999999999993E+37</v>
      </c>
      <c r="AG154" s="20">
        <v>254.61199999999999</v>
      </c>
      <c r="AH154" s="50">
        <f>IFERROR(AVERAGE(INDEX(AL:AL,IFERROR(MATCH($B154-Annex!$B$4/60,$B:$B),2)):AL154),IF(Data!$B$2="",0,"-"))</f>
        <v>113.23579777498215</v>
      </c>
      <c r="AI154" s="50">
        <f>IFERROR(AVERAGE(INDEX(AM:AM,IFERROR(MATCH($B154-Annex!$B$4/60,$B:$B),2)):AM154),IF(Data!$B$2="",0,"-"))</f>
        <v>29.264871350675723</v>
      </c>
      <c r="AJ154" s="50">
        <f>IFERROR(AVERAGE(INDEX(AN:AN,IFERROR(MATCH($B154-Annex!$B$4/60,$B:$B),2)):AN154),IF(Data!$B$2="",0,"-"))</f>
        <v>16.327409180766143</v>
      </c>
      <c r="AK154" s="50">
        <f>IFERROR(AVERAGE(INDEX(AO:AO,IFERROR(MATCH($B154-Annex!$B$4/60,$B:$B),2)):AO154),IF(Data!$B$2="",0,"-"))</f>
        <v>-12.366049042025265</v>
      </c>
      <c r="AL154" s="50">
        <f>IFERROR((5.670373*10^-8*(AP154+273.15)^4+((Annex!$B$5+Annex!$B$6)*(AP154-L154)+Annex!$B$7*(AP154-INDEX(AP:AP,IFERROR(MATCH($B154-Annex!$B$9/60,$B:$B),2)))/(60*($B154-INDEX($B:$B,IFERROR(MATCH($B154-Annex!$B$9/60,$B:$B),2)))))/Annex!$B$8)/1000,IF(Data!$B$2="",0,"-"))</f>
        <v>126.99337093870825</v>
      </c>
      <c r="AM154" s="50">
        <f>IFERROR((5.670373*10^-8*(AQ154+273.15)^4+((Annex!$B$5+Annex!$B$6)*(AQ154-O154)+Annex!$B$7*(AQ154-INDEX(AQ:AQ,IFERROR(MATCH($B154-Annex!$B$9/60,$B:$B),2)))/(60*($B154-INDEX($B:$B,IFERROR(MATCH($B154-Annex!$B$9/60,$B:$B),2)))))/Annex!$B$8)/1000,IF(Data!$B$2="",0,"-"))</f>
        <v>-47.763657443876944</v>
      </c>
      <c r="AN154" s="50">
        <f>IFERROR((5.670373*10^-8*(AR154+273.15)^4+((Annex!$B$5+Annex!$B$6)*(AR154-R154)+Annex!$B$7*(AR154-INDEX(AR:AR,IFERROR(MATCH($B154-Annex!$B$9/60,$B:$B),2)))/(60*($B154-INDEX($B:$B,IFERROR(MATCH($B154-Annex!$B$9/60,$B:$B),2)))))/Annex!$B$8)/1000,IF(Data!$B$2="",0,"-"))</f>
        <v>21.841947426277365</v>
      </c>
      <c r="AO154" s="50">
        <f>IFERROR((5.670373*10^-8*(AS154+273.15)^4+((Annex!$B$5+Annex!$B$6)*(AS154-U154)+Annex!$B$7*(AS154-INDEX(AS:AS,IFERROR(MATCH($B154-Annex!$B$9/60,$B:$B),2)))/(60*($B154-INDEX($B:$B,IFERROR(MATCH($B154-Annex!$B$9/60,$B:$B),2)))))/Annex!$B$8)/1000,IF(Data!$B$2="",0,"-"))</f>
        <v>-40.953099192304187</v>
      </c>
      <c r="AP154" s="20">
        <v>913.08900000000006</v>
      </c>
      <c r="AQ154" s="20">
        <v>405.51400000000001</v>
      </c>
      <c r="AR154" s="20">
        <v>360.79199999999997</v>
      </c>
      <c r="AS154" s="20">
        <v>258.66699999999997</v>
      </c>
      <c r="AT154" s="20">
        <v>28.071999999999999</v>
      </c>
      <c r="AU154" s="20">
        <v>25.212</v>
      </c>
      <c r="AV154" s="20">
        <v>25.686</v>
      </c>
      <c r="AW154" s="50">
        <f>IFERROR(AVERAGE(INDEX(BC:BC,IFERROR(MATCH($B154-Annex!$B$4/60,$B:$B),2)):BC154),IF(Data!$B$2="",0,"-"))</f>
        <v>136.56526912788888</v>
      </c>
      <c r="AX154" s="50">
        <f>IFERROR(AVERAGE(INDEX(BD:BD,IFERROR(MATCH($B154-Annex!$B$4/60,$B:$B),2)):BD154),IF(Data!$B$2="",0,"-"))</f>
        <v>34.186518444956654</v>
      </c>
      <c r="AY154" s="50">
        <f>IFERROR(AVERAGE(INDEX(BE:BE,IFERROR(MATCH($B154-Annex!$B$4/60,$B:$B),2)):BE154),IF(Data!$B$2="",0,"-"))</f>
        <v>47.403744079461958</v>
      </c>
      <c r="AZ154" s="50">
        <f>IFERROR(AVERAGE(INDEX(BF:BF,IFERROR(MATCH($B154-Annex!$B$4/60,$B:$B),2)):BF154),IF(Data!$B$2="",0,"-"))</f>
        <v>11.254849904527342</v>
      </c>
      <c r="BA154" s="50">
        <f>IFERROR(AVERAGE(INDEX(BG:BG,IFERROR(MATCH($B154-Annex!$B$4/60,$B:$B),2)):BG154),IF(Data!$B$2="",0,"-"))</f>
        <v>22.372479875399982</v>
      </c>
      <c r="BB154" s="50">
        <f>IFERROR(AVERAGE(INDEX(BH:BH,IFERROR(MATCH($B154-Annex!$B$4/60,$B:$B),2)):BH154),IF(Data!$B$2="",0,"-"))</f>
        <v>16.956954651999965</v>
      </c>
      <c r="BC154" s="50">
        <f>IFERROR((5.670373*10^-8*(BI154+273.15)^4+((Annex!$B$5+Annex!$B$6)*(BI154-L154)+Annex!$B$7*(BI154-INDEX(BI:BI,IFERROR(MATCH($B154-Annex!$B$9/60,$B:$B),2)))/(60*($B154-INDEX($B:$B,IFERROR(MATCH($B154-Annex!$B$9/60,$B:$B),2)))))/Annex!$B$8)/1000,IF(Data!$B$2="",0,"-"))</f>
        <v>136.70682437129918</v>
      </c>
      <c r="BD154" s="50">
        <f>IFERROR((5.670373*10^-8*(BJ154+273.15)^4+((Annex!$B$5+Annex!$B$6)*(BJ154-O154)+Annex!$B$7*(BJ154-INDEX(BJ:BJ,IFERROR(MATCH($B154-Annex!$B$9/60,$B:$B),2)))/(60*($B154-INDEX($B:$B,IFERROR(MATCH($B154-Annex!$B$9/60,$B:$B),2)))))/Annex!$B$8)/1000,IF(Data!$B$2="",0,"-"))</f>
        <v>262.72483155562912</v>
      </c>
      <c r="BE154" s="50">
        <f>IFERROR((5.670373*10^-8*(BK154+273.15)^4+((Annex!$B$5+Annex!$B$6)*(BK154-R154)+Annex!$B$7*(BK154-INDEX(BK:BK,IFERROR(MATCH($B154-Annex!$B$9/60,$B:$B),2)))/(60*($B154-INDEX($B:$B,IFERROR(MATCH($B154-Annex!$B$9/60,$B:$B),2)))))/Annex!$B$8)/1000,IF(Data!$B$2="",0,"-"))</f>
        <v>52.775423462217297</v>
      </c>
      <c r="BF154" s="50">
        <f>IFERROR((5.670373*10^-8*(BL154+273.15)^4+((Annex!$B$5+Annex!$B$6)*(BL154-U154)+Annex!$B$7*(BL154-INDEX(BL:BL,IFERROR(MATCH($B154-Annex!$B$9/60,$B:$B),2)))/(60*($B154-INDEX($B:$B,IFERROR(MATCH($B154-Annex!$B$9/60,$B:$B),2)))))/Annex!$B$8)/1000,IF(Data!$B$2="",0,"-"))</f>
        <v>-77.505048068484683</v>
      </c>
      <c r="BG154" s="50">
        <f>IFERROR((5.670373*10^-8*(BM154+273.15)^4+((Annex!$B$5+Annex!$B$6)*(BM154-X154)+Annex!$B$7*(BM154-INDEX(BM:BM,IFERROR(MATCH($B154-Annex!$B$9/60,$B:$B),2)))/(60*($B154-INDEX($B:$B,IFERROR(MATCH($B154-Annex!$B$9/60,$B:$B),2)))))/Annex!$B$8)/1000,IF(Data!$B$2="",0,"-"))</f>
        <v>24.927592467326413</v>
      </c>
      <c r="BH154" s="50">
        <f>IFERROR((5.670373*10^-8*(BN154+273.15)^4+((Annex!$B$5+Annex!$B$6)*(BN154-AA154)+Annex!$B$7*(BN154-INDEX(BN:BN,IFERROR(MATCH($B154-Annex!$B$9/60,$B:$B),2)))/(60*($B154-INDEX($B:$B,IFERROR(MATCH($B154-Annex!$B$9/60,$B:$B),2)))))/Annex!$B$8)/1000,IF(Data!$B$2="",0,"-"))</f>
        <v>18.654899040476995</v>
      </c>
      <c r="BI154" s="20">
        <v>966.89400000000001</v>
      </c>
      <c r="BJ154" s="20">
        <v>567.36900000000003</v>
      </c>
      <c r="BK154" s="20">
        <v>615.702</v>
      </c>
      <c r="BL154" s="20">
        <v>120.443</v>
      </c>
      <c r="BM154" s="20">
        <v>362.36700000000002</v>
      </c>
      <c r="BN154" s="20">
        <v>329.315</v>
      </c>
    </row>
    <row r="155" spans="1:66" x14ac:dyDescent="0.3">
      <c r="A155" s="5">
        <v>154</v>
      </c>
      <c r="B155" s="19">
        <v>12.956166670192033</v>
      </c>
      <c r="C155" s="20">
        <v>158.71719100000001</v>
      </c>
      <c r="D155" s="20">
        <v>157.95496800000001</v>
      </c>
      <c r="E155" s="20">
        <v>206.42423600000001</v>
      </c>
      <c r="F155" s="49">
        <f>IFERROR(SUM(C155:E155),IF(Data!$B$2="",0,"-"))</f>
        <v>523.09639500000003</v>
      </c>
      <c r="G155" s="50">
        <f>IFERROR(F155-Annex!$B$10,IF(Data!$B$2="",0,"-"))</f>
        <v>96.488395000000025</v>
      </c>
      <c r="H155" s="50">
        <f>IFERROR(AVERAGE(INDEX(G:G,IFERROR(MATCH($B155-Annex!$B$12/60,$B:$B),2)):G155),IF(Data!$B$2="",0,"-"))</f>
        <v>96.761947500000019</v>
      </c>
      <c r="I155" s="50">
        <f>IFERROR(-14000*(G155-INDEX(G:G,IFERROR(MATCH($B155-Annex!$B$11/60,$B:$B),2)))/(60*($B155-INDEX($B:$B,IFERROR(MATCH($B155-Annex!$B$11/60,$B:$B),2)))),IF(Data!$B$2="",0,"-"))</f>
        <v>1036.4501529254344</v>
      </c>
      <c r="J155" s="50">
        <f>IFERROR(-14000*(H155-INDEX(H:H,IFERROR(MATCH($B155-Annex!$B$13/60,$B:$B),2)))/(60*($B155-INDEX($B:$B,IFERROR(MATCH($B155-Annex!$B$13/60,$B:$B),2)))),IF(Data!$B$2="",0,"-"))</f>
        <v>1515.3384668950584</v>
      </c>
      <c r="K155" s="20">
        <v>28.634370799999999</v>
      </c>
      <c r="L155" s="20">
        <v>964.69899999999996</v>
      </c>
      <c r="M155" s="20">
        <v>774.25800000000004</v>
      </c>
      <c r="N155" s="20">
        <v>887.17600000000004</v>
      </c>
      <c r="O155" s="20">
        <v>563.85799999999995</v>
      </c>
      <c r="P155" s="20">
        <v>275.07900000000001</v>
      </c>
      <c r="Q155" s="20">
        <v>909.55100000000004</v>
      </c>
      <c r="R155" s="20">
        <v>502.29300000000001</v>
      </c>
      <c r="S155" s="20">
        <v>440.24900000000002</v>
      </c>
      <c r="T155" s="20">
        <v>898.40200000000004</v>
      </c>
      <c r="U155" s="20">
        <v>520.23199999999997</v>
      </c>
      <c r="V155" s="20">
        <v>-89.046000000000006</v>
      </c>
      <c r="W155" s="20">
        <v>900.72900000000004</v>
      </c>
      <c r="X155" s="20">
        <v>204.51</v>
      </c>
      <c r="Y155" s="20">
        <v>505.846</v>
      </c>
      <c r="Z155" s="20">
        <v>879.67</v>
      </c>
      <c r="AA155" s="20">
        <v>264.28100000000001</v>
      </c>
      <c r="AB155" s="20">
        <v>5.085</v>
      </c>
      <c r="AC155" s="20">
        <v>854.36300000000006</v>
      </c>
      <c r="AD155" s="20">
        <v>140.36699999999999</v>
      </c>
      <c r="AE155" s="20">
        <v>568.72900000000004</v>
      </c>
      <c r="AF155" s="20">
        <v>257.00599999999997</v>
      </c>
      <c r="AG155" s="20">
        <v>90.373999999999995</v>
      </c>
      <c r="AH155" s="50">
        <f>IFERROR(AVERAGE(INDEX(AL:AL,IFERROR(MATCH($B155-Annex!$B$4/60,$B:$B),2)):AL155),IF(Data!$B$2="",0,"-"))</f>
        <v>117.59158056376039</v>
      </c>
      <c r="AI155" s="50">
        <f>IFERROR(AVERAGE(INDEX(AM:AM,IFERROR(MATCH($B155-Annex!$B$4/60,$B:$B),2)):AM155),IF(Data!$B$2="",0,"-"))</f>
        <v>27.115976992360373</v>
      </c>
      <c r="AJ155" s="50">
        <f>IFERROR(AVERAGE(INDEX(AN:AN,IFERROR(MATCH($B155-Annex!$B$4/60,$B:$B),2)):AN155),IF(Data!$B$2="",0,"-"))</f>
        <v>17.48008998786495</v>
      </c>
      <c r="AK155" s="50">
        <f>IFERROR(AVERAGE(INDEX(AO:AO,IFERROR(MATCH($B155-Annex!$B$4/60,$B:$B),2)):AO155),IF(Data!$B$2="",0,"-"))</f>
        <v>-16.411730926608612</v>
      </c>
      <c r="AL155" s="50">
        <f>IFERROR((5.670373*10^-8*(AP155+273.15)^4+((Annex!$B$5+Annex!$B$6)*(AP155-L155)+Annex!$B$7*(AP155-INDEX(AP:AP,IFERROR(MATCH($B155-Annex!$B$9/60,$B:$B),2)))/(60*($B155-INDEX($B:$B,IFERROR(MATCH($B155-Annex!$B$9/60,$B:$B),2)))))/Annex!$B$8)/1000,IF(Data!$B$2="",0,"-"))</f>
        <v>126.4339591620565</v>
      </c>
      <c r="AM155" s="50">
        <f>IFERROR((5.670373*10^-8*(AQ155+273.15)^4+((Annex!$B$5+Annex!$B$6)*(AQ155-O155)+Annex!$B$7*(AQ155-INDEX(AQ:AQ,IFERROR(MATCH($B155-Annex!$B$9/60,$B:$B),2)))/(60*($B155-INDEX($B:$B,IFERROR(MATCH($B155-Annex!$B$9/60,$B:$B),2)))))/Annex!$B$8)/1000,IF(Data!$B$2="",0,"-"))</f>
        <v>-192.04833772455171</v>
      </c>
      <c r="AN155" s="50">
        <f>IFERROR((5.670373*10^-8*(AR155+273.15)^4+((Annex!$B$5+Annex!$B$6)*(AR155-R155)+Annex!$B$7*(AR155-INDEX(AR:AR,IFERROR(MATCH($B155-Annex!$B$9/60,$B:$B),2)))/(60*($B155-INDEX($B:$B,IFERROR(MATCH($B155-Annex!$B$9/60,$B:$B),2)))))/Annex!$B$8)/1000,IF(Data!$B$2="",0,"-"))</f>
        <v>20.381734333499615</v>
      </c>
      <c r="AO155" s="50">
        <f>IFERROR((5.670373*10^-8*(AS155+273.15)^4+((Annex!$B$5+Annex!$B$6)*(AS155-U155)+Annex!$B$7*(AS155-INDEX(AS:AS,IFERROR(MATCH($B155-Annex!$B$9/60,$B:$B),2)))/(60*($B155-INDEX($B:$B,IFERROR(MATCH($B155-Annex!$B$9/60,$B:$B),2)))))/Annex!$B$8)/1000,IF(Data!$B$2="",0,"-"))</f>
        <v>-90.478012288256124</v>
      </c>
      <c r="AP155" s="20">
        <v>921.66099999999994</v>
      </c>
      <c r="AQ155" s="20">
        <v>154.333</v>
      </c>
      <c r="AR155" s="20">
        <v>372.47800000000001</v>
      </c>
      <c r="AS155" s="20">
        <v>118.456</v>
      </c>
      <c r="AT155" s="20">
        <v>28.591000000000001</v>
      </c>
      <c r="AU155" s="20">
        <v>25.396999999999998</v>
      </c>
      <c r="AV155" s="20">
        <v>25.959</v>
      </c>
      <c r="AW155" s="50">
        <f>IFERROR(AVERAGE(INDEX(BC:BC,IFERROR(MATCH($B155-Annex!$B$4/60,$B:$B),2)):BC155),IF(Data!$B$2="",0,"-"))</f>
        <v>137.3299798428375</v>
      </c>
      <c r="AX155" s="50">
        <f>IFERROR(AVERAGE(INDEX(BD:BD,IFERROR(MATCH($B155-Annex!$B$4/60,$B:$B),2)):BD155),IF(Data!$B$2="",0,"-"))</f>
        <v>64.192930906321422</v>
      </c>
      <c r="AY155" s="50">
        <f>IFERROR(AVERAGE(INDEX(BE:BE,IFERROR(MATCH($B155-Annex!$B$4/60,$B:$B),2)):BE155),IF(Data!$B$2="",0,"-"))</f>
        <v>49.221108354210443</v>
      </c>
      <c r="AZ155" s="50">
        <f>IFERROR(AVERAGE(INDEX(BF:BF,IFERROR(MATCH($B155-Annex!$B$4/60,$B:$B),2)):BF155),IF(Data!$B$2="",0,"-"))</f>
        <v>14.878049853415618</v>
      </c>
      <c r="BA155" s="50">
        <f>IFERROR(AVERAGE(INDEX(BG:BG,IFERROR(MATCH($B155-Annex!$B$4/60,$B:$B),2)):BG155),IF(Data!$B$2="",0,"-"))</f>
        <v>23.258631617482386</v>
      </c>
      <c r="BB155" s="50">
        <f>IFERROR(AVERAGE(INDEX(BH:BH,IFERROR(MATCH($B155-Annex!$B$4/60,$B:$B),2)):BH155),IF(Data!$B$2="",0,"-"))</f>
        <v>17.539066282107349</v>
      </c>
      <c r="BC155" s="50">
        <f>IFERROR((5.670373*10^-8*(BI155+273.15)^4+((Annex!$B$5+Annex!$B$6)*(BI155-L155)+Annex!$B$7*(BI155-INDEX(BI:BI,IFERROR(MATCH($B155-Annex!$B$9/60,$B:$B),2)))/(60*($B155-INDEX($B:$B,IFERROR(MATCH($B155-Annex!$B$9/60,$B:$B),2)))))/Annex!$B$8)/1000,IF(Data!$B$2="",0,"-"))</f>
        <v>133.98944049263997</v>
      </c>
      <c r="BD155" s="50">
        <f>IFERROR((5.670373*10^-8*(BJ155+273.15)^4+((Annex!$B$5+Annex!$B$6)*(BJ155-O155)+Annex!$B$7*(BJ155-INDEX(BJ:BJ,IFERROR(MATCH($B155-Annex!$B$9/60,$B:$B),2)))/(60*($B155-INDEX($B:$B,IFERROR(MATCH($B155-Annex!$B$9/60,$B:$B),2)))))/Annex!$B$8)/1000,IF(Data!$B$2="",0,"-"))</f>
        <v>561.79679156052953</v>
      </c>
      <c r="BE155" s="50">
        <f>IFERROR((5.670373*10^-8*(BK155+273.15)^4+((Annex!$B$5+Annex!$B$6)*(BK155-R155)+Annex!$B$7*(BK155-INDEX(BK:BK,IFERROR(MATCH($B155-Annex!$B$9/60,$B:$B),2)))/(60*($B155-INDEX($B:$B,IFERROR(MATCH($B155-Annex!$B$9/60,$B:$B),2)))))/Annex!$B$8)/1000,IF(Data!$B$2="",0,"-"))</f>
        <v>54.234565383807741</v>
      </c>
      <c r="BF155" s="50">
        <f>IFERROR((5.670373*10^-8*(BL155+273.15)^4+((Annex!$B$5+Annex!$B$6)*(BL155-U155)+Annex!$B$7*(BL155-INDEX(BL:BL,IFERROR(MATCH($B155-Annex!$B$9/60,$B:$B),2)))/(60*($B155-INDEX($B:$B,IFERROR(MATCH($B155-Annex!$B$9/60,$B:$B),2)))))/Annex!$B$8)/1000,IF(Data!$B$2="",0,"-"))</f>
        <v>115.78868894142651</v>
      </c>
      <c r="BG155" s="50">
        <f>IFERROR((5.670373*10^-8*(BM155+273.15)^4+((Annex!$B$5+Annex!$B$6)*(BM155-X155)+Annex!$B$7*(BM155-INDEX(BM:BM,IFERROR(MATCH($B155-Annex!$B$9/60,$B:$B),2)))/(60*($B155-INDEX($B:$B,IFERROR(MATCH($B155-Annex!$B$9/60,$B:$B),2)))))/Annex!$B$8)/1000,IF(Data!$B$2="",0,"-"))</f>
        <v>25.690787113185543</v>
      </c>
      <c r="BH155" s="50">
        <f>IFERROR((5.670373*10^-8*(BN155+273.15)^4+((Annex!$B$5+Annex!$B$6)*(BN155-AA155)+Annex!$B$7*(BN155-INDEX(BN:BN,IFERROR(MATCH($B155-Annex!$B$9/60,$B:$B),2)))/(60*($B155-INDEX($B:$B,IFERROR(MATCH($B155-Annex!$B$9/60,$B:$B),2)))))/Annex!$B$8)/1000,IF(Data!$B$2="",0,"-"))</f>
        <v>18.775341906295516</v>
      </c>
      <c r="BI155" s="20">
        <v>966.09100000000001</v>
      </c>
      <c r="BJ155" s="20">
        <v>1119.9369999999999</v>
      </c>
      <c r="BK155" s="20">
        <v>628.64800000000002</v>
      </c>
      <c r="BL155" s="20">
        <v>508.42</v>
      </c>
      <c r="BM155" s="20">
        <v>373.86500000000001</v>
      </c>
      <c r="BN155" s="20">
        <v>337.92899999999997</v>
      </c>
    </row>
    <row r="156" spans="1:66" x14ac:dyDescent="0.3">
      <c r="A156" s="5">
        <v>155</v>
      </c>
      <c r="B156" s="19">
        <v>13.040833332343027</v>
      </c>
      <c r="C156" s="20">
        <v>158.53167400000001</v>
      </c>
      <c r="D156" s="20">
        <v>157.87515999999999</v>
      </c>
      <c r="E156" s="20">
        <v>206.277557</v>
      </c>
      <c r="F156" s="49">
        <f>IFERROR(SUM(C156:E156),IF(Data!$B$2="",0,"-"))</f>
        <v>522.68439100000001</v>
      </c>
      <c r="G156" s="50">
        <f>IFERROR(F156-Annex!$B$10,IF(Data!$B$2="",0,"-"))</f>
        <v>96.076391000000001</v>
      </c>
      <c r="H156" s="50">
        <f>IFERROR(AVERAGE(INDEX(G:G,IFERROR(MATCH($B156-Annex!$B$12/60,$B:$B),2)):G156),IF(Data!$B$2="",0,"-"))</f>
        <v>96.425471600000009</v>
      </c>
      <c r="I156" s="50">
        <f>IFERROR(-14000*(G156-INDEX(G:G,IFERROR(MATCH($B156-Annex!$B$11/60,$B:$B),2)))/(60*($B156-INDEX($B:$B,IFERROR(MATCH($B156-Annex!$B$11/60,$B:$B),2)))),IF(Data!$B$2="",0,"-"))</f>
        <v>1038.8843441410829</v>
      </c>
      <c r="J156" s="50">
        <f>IFERROR(-14000*(H156-INDEX(H:H,IFERROR(MATCH($B156-Annex!$B$13/60,$B:$B),2)))/(60*($B156-INDEX($B:$B,IFERROR(MATCH($B156-Annex!$B$13/60,$B:$B),2)))),IF(Data!$B$2="",0,"-"))</f>
        <v>1457.6203474297542</v>
      </c>
      <c r="K156" s="20">
        <v>29.128555599999999</v>
      </c>
      <c r="L156" s="20">
        <v>963.56100000000004</v>
      </c>
      <c r="M156" s="20">
        <v>9.8999999999999993E+37</v>
      </c>
      <c r="N156" s="20">
        <v>887.12300000000005</v>
      </c>
      <c r="O156" s="20">
        <v>616.197</v>
      </c>
      <c r="P156" s="20">
        <v>568.71299999999997</v>
      </c>
      <c r="Q156" s="20">
        <v>912.83100000000002</v>
      </c>
      <c r="R156" s="20">
        <v>506.39699999999999</v>
      </c>
      <c r="S156" s="20">
        <v>614.16999999999996</v>
      </c>
      <c r="T156" s="20">
        <v>905.63300000000004</v>
      </c>
      <c r="U156" s="20">
        <v>566.81100000000004</v>
      </c>
      <c r="V156" s="20">
        <v>-33.761000000000003</v>
      </c>
      <c r="W156" s="20">
        <v>901.49300000000005</v>
      </c>
      <c r="X156" s="20">
        <v>212.76</v>
      </c>
      <c r="Y156" s="20">
        <v>299.39499999999998</v>
      </c>
      <c r="Z156" s="20">
        <v>882.20100000000002</v>
      </c>
      <c r="AA156" s="20">
        <v>273.48700000000002</v>
      </c>
      <c r="AB156" s="20">
        <v>316.88200000000001</v>
      </c>
      <c r="AC156" s="20">
        <v>860.85599999999999</v>
      </c>
      <c r="AD156" s="20">
        <v>-116.718</v>
      </c>
      <c r="AE156" s="20">
        <v>357.92200000000003</v>
      </c>
      <c r="AF156" s="20">
        <v>359.548</v>
      </c>
      <c r="AG156" s="20">
        <v>380.28899999999999</v>
      </c>
      <c r="AH156" s="50">
        <f>IFERROR(AVERAGE(INDEX(AL:AL,IFERROR(MATCH($B156-Annex!$B$4/60,$B:$B),2)):AL156),IF(Data!$B$2="",0,"-"))</f>
        <v>120.95640216979707</v>
      </c>
      <c r="AI156" s="50">
        <f>IFERROR(AVERAGE(INDEX(AM:AM,IFERROR(MATCH($B156-Annex!$B$4/60,$B:$B),2)):AM156),IF(Data!$B$2="",0,"-"))</f>
        <v>-17.541949385620303</v>
      </c>
      <c r="AJ156" s="50">
        <f>IFERROR(AVERAGE(INDEX(AN:AN,IFERROR(MATCH($B156-Annex!$B$4/60,$B:$B),2)):AN156),IF(Data!$B$2="",0,"-"))</f>
        <v>18.449987873163035</v>
      </c>
      <c r="AK156" s="50">
        <f>IFERROR(AVERAGE(INDEX(AO:AO,IFERROR(MATCH($B156-Annex!$B$4/60,$B:$B),2)):AO156),IF(Data!$B$2="",0,"-"))</f>
        <v>20.679370804034697</v>
      </c>
      <c r="AL156" s="50">
        <f>IFERROR((5.670373*10^-8*(AP156+273.15)^4+((Annex!$B$5+Annex!$B$6)*(AP156-L156)+Annex!$B$7*(AP156-INDEX(AP:AP,IFERROR(MATCH($B156-Annex!$B$9/60,$B:$B),2)))/(60*($B156-INDEX($B:$B,IFERROR(MATCH($B156-Annex!$B$9/60,$B:$B),2)))))/Annex!$B$8)/1000,IF(Data!$B$2="",0,"-"))</f>
        <v>125.46203609388868</v>
      </c>
      <c r="AM156" s="50">
        <f>IFERROR((5.670373*10^-8*(AQ156+273.15)^4+((Annex!$B$5+Annex!$B$6)*(AQ156-O156)+Annex!$B$7*(AQ156-INDEX(AQ:AQ,IFERROR(MATCH($B156-Annex!$B$9/60,$B:$B),2)))/(60*($B156-INDEX($B:$B,IFERROR(MATCH($B156-Annex!$B$9/60,$B:$B),2)))))/Annex!$B$8)/1000,IF(Data!$B$2="",0,"-"))</f>
        <v>-212.63269361068168</v>
      </c>
      <c r="AN156" s="50">
        <f>IFERROR((5.670373*10^-8*(AR156+273.15)^4+((Annex!$B$5+Annex!$B$6)*(AR156-R156)+Annex!$B$7*(AR156-INDEX(AR:AR,IFERROR(MATCH($B156-Annex!$B$9/60,$B:$B),2)))/(60*($B156-INDEX($B:$B,IFERROR(MATCH($B156-Annex!$B$9/60,$B:$B),2)))))/Annex!$B$8)/1000,IF(Data!$B$2="",0,"-"))</f>
        <v>20.143967796758801</v>
      </c>
      <c r="AO156" s="50">
        <f>IFERROR((5.670373*10^-8*(AS156+273.15)^4+((Annex!$B$5+Annex!$B$6)*(AS156-U156)+Annex!$B$7*(AS156-INDEX(AS:AS,IFERROR(MATCH($B156-Annex!$B$9/60,$B:$B),2)))/(60*($B156-INDEX($B:$B,IFERROR(MATCH($B156-Annex!$B$9/60,$B:$B),2)))))/Annex!$B$8)/1000,IF(Data!$B$2="",0,"-"))</f>
        <v>117.57967053070649</v>
      </c>
      <c r="AP156" s="20">
        <v>928.54600000000005</v>
      </c>
      <c r="AQ156" s="20">
        <v>19.933</v>
      </c>
      <c r="AR156" s="20">
        <v>384.50799999999998</v>
      </c>
      <c r="AS156" s="20">
        <v>458.983</v>
      </c>
      <c r="AT156" s="20">
        <v>29.187999999999999</v>
      </c>
      <c r="AU156" s="20">
        <v>25.59</v>
      </c>
      <c r="AV156" s="20">
        <v>26.099</v>
      </c>
      <c r="AW156" s="50">
        <f>IFERROR(AVERAGE(INDEX(BC:BC,IFERROR(MATCH($B156-Annex!$B$4/60,$B:$B),2)):BC156),IF(Data!$B$2="",0,"-"))</f>
        <v>135.65958734057932</v>
      </c>
      <c r="AX156" s="50">
        <f>IFERROR(AVERAGE(INDEX(BD:BD,IFERROR(MATCH($B156-Annex!$B$4/60,$B:$B),2)):BD156),IF(Data!$B$2="",0,"-"))</f>
        <v>159.16380664304577</v>
      </c>
      <c r="AY156" s="50">
        <f>IFERROR(AVERAGE(INDEX(BE:BE,IFERROR(MATCH($B156-Annex!$B$4/60,$B:$B),2)):BE156),IF(Data!$B$2="",0,"-"))</f>
        <v>50.929978342813236</v>
      </c>
      <c r="AZ156" s="50">
        <f>IFERROR(AVERAGE(INDEX(BF:BF,IFERROR(MATCH($B156-Annex!$B$4/60,$B:$B),2)):BF156),IF(Data!$B$2="",0,"-"))</f>
        <v>34.609424115027018</v>
      </c>
      <c r="BA156" s="50">
        <f>IFERROR(AVERAGE(INDEX(BG:BG,IFERROR(MATCH($B156-Annex!$B$4/60,$B:$B),2)):BG156),IF(Data!$B$2="",0,"-"))</f>
        <v>24.172848386501414</v>
      </c>
      <c r="BB156" s="50">
        <f>IFERROR(AVERAGE(INDEX(BH:BH,IFERROR(MATCH($B156-Annex!$B$4/60,$B:$B),2)):BH156),IF(Data!$B$2="",0,"-"))</f>
        <v>17.998138380529326</v>
      </c>
      <c r="BC156" s="50">
        <f>IFERROR((5.670373*10^-8*(BI156+273.15)^4+((Annex!$B$5+Annex!$B$6)*(BI156-L156)+Annex!$B$7*(BI156-INDEX(BI:BI,IFERROR(MATCH($B156-Annex!$B$9/60,$B:$B),2)))/(60*($B156-INDEX($B:$B,IFERROR(MATCH($B156-Annex!$B$9/60,$B:$B),2)))))/Annex!$B$8)/1000,IF(Data!$B$2="",0,"-"))</f>
        <v>121.76947840353846</v>
      </c>
      <c r="BD156" s="50">
        <f>IFERROR((5.670373*10^-8*(BJ156+273.15)^4+((Annex!$B$5+Annex!$B$6)*(BJ156-O156)+Annex!$B$7*(BJ156-INDEX(BJ:BJ,IFERROR(MATCH($B156-Annex!$B$9/60,$B:$B),2)))/(60*($B156-INDEX($B:$B,IFERROR(MATCH($B156-Annex!$B$9/60,$B:$B),2)))))/Annex!$B$8)/1000,IF(Data!$B$2="",0,"-"))</f>
        <v>300.72117926016142</v>
      </c>
      <c r="BE156" s="50">
        <f>IFERROR((5.670373*10^-8*(BK156+273.15)^4+((Annex!$B$5+Annex!$B$6)*(BK156-R156)+Annex!$B$7*(BK156-INDEX(BK:BK,IFERROR(MATCH($B156-Annex!$B$9/60,$B:$B),2)))/(60*($B156-INDEX($B:$B,IFERROR(MATCH($B156-Annex!$B$9/60,$B:$B),2)))))/Annex!$B$8)/1000,IF(Data!$B$2="",0,"-"))</f>
        <v>55.930199315178797</v>
      </c>
      <c r="BF156" s="50">
        <f>IFERROR((5.670373*10^-8*(BL156+273.15)^4+((Annex!$B$5+Annex!$B$6)*(BL156-U156)+Annex!$B$7*(BL156-INDEX(BL:BL,IFERROR(MATCH($B156-Annex!$B$9/60,$B:$B),2)))/(60*($B156-INDEX($B:$B,IFERROR(MATCH($B156-Annex!$B$9/60,$B:$B),2)))))/Annex!$B$8)/1000,IF(Data!$B$2="",0,"-"))</f>
        <v>100.18019840905426</v>
      </c>
      <c r="BG156" s="50">
        <f>IFERROR((5.670373*10^-8*(BM156+273.15)^4+((Annex!$B$5+Annex!$B$6)*(BM156-X156)+Annex!$B$7*(BM156-INDEX(BM:BM,IFERROR(MATCH($B156-Annex!$B$9/60,$B:$B),2)))/(60*($B156-INDEX($B:$B,IFERROR(MATCH($B156-Annex!$B$9/60,$B:$B),2)))))/Annex!$B$8)/1000,IF(Data!$B$2="",0,"-"))</f>
        <v>26.710896641762911</v>
      </c>
      <c r="BH156" s="50">
        <f>IFERROR((5.670373*10^-8*(BN156+273.15)^4+((Annex!$B$5+Annex!$B$6)*(BN156-AA156)+Annex!$B$7*(BN156-INDEX(BN:BN,IFERROR(MATCH($B156-Annex!$B$9/60,$B:$B),2)))/(60*($B156-INDEX($B:$B,IFERROR(MATCH($B156-Annex!$B$9/60,$B:$B),2)))))/Annex!$B$8)/1000,IF(Data!$B$2="",0,"-"))</f>
        <v>18.884138048158494</v>
      </c>
      <c r="BI156" s="20">
        <v>954.07500000000005</v>
      </c>
      <c r="BJ156" s="20">
        <v>916.09299999999996</v>
      </c>
      <c r="BK156" s="20">
        <v>641.28700000000003</v>
      </c>
      <c r="BL156" s="20">
        <v>312.14800000000002</v>
      </c>
      <c r="BM156" s="20">
        <v>385.79</v>
      </c>
      <c r="BN156" s="20">
        <v>346.47300000000001</v>
      </c>
    </row>
    <row r="157" spans="1:66" x14ac:dyDescent="0.3">
      <c r="A157" s="5">
        <v>156</v>
      </c>
      <c r="B157" s="19">
        <v>13.125166667159647</v>
      </c>
      <c r="C157" s="20">
        <v>158.12811600000001</v>
      </c>
      <c r="D157" s="20">
        <v>157.49238700000001</v>
      </c>
      <c r="E157" s="20">
        <v>205.859545</v>
      </c>
      <c r="F157" s="49">
        <f>IFERROR(SUM(C157:E157),IF(Data!$B$2="",0,"-"))</f>
        <v>521.48004800000001</v>
      </c>
      <c r="G157" s="50">
        <f>IFERROR(F157-Annex!$B$10,IF(Data!$B$2="",0,"-"))</f>
        <v>94.872048000000007</v>
      </c>
      <c r="H157" s="50">
        <f>IFERROR(AVERAGE(INDEX(G:G,IFERROR(MATCH($B157-Annex!$B$12/60,$B:$B),2)):G157),IF(Data!$B$2="",0,"-"))</f>
        <v>96.036395200000015</v>
      </c>
      <c r="I157" s="50">
        <f>IFERROR(-14000*(G157-INDEX(G:G,IFERROR(MATCH($B157-Annex!$B$11/60,$B:$B),2)))/(60*($B157-INDEX($B:$B,IFERROR(MATCH($B157-Annex!$B$11/60,$B:$B),2)))),IF(Data!$B$2="",0,"-"))</f>
        <v>1146.5548522391214</v>
      </c>
      <c r="J157" s="50">
        <f>IFERROR(-14000*(H157-INDEX(H:H,IFERROR(MATCH($B157-Annex!$B$13/60,$B:$B),2)))/(60*($B157-INDEX($B:$B,IFERROR(MATCH($B157-Annex!$B$13/60,$B:$B),2)))),IF(Data!$B$2="",0,"-"))</f>
        <v>1418.8076957302067</v>
      </c>
      <c r="K157" s="20">
        <v>29.952540599999999</v>
      </c>
      <c r="L157" s="20">
        <v>960.82299999999998</v>
      </c>
      <c r="M157" s="20">
        <v>9.8999999999999993E+37</v>
      </c>
      <c r="N157" s="20">
        <v>883.05899999999997</v>
      </c>
      <c r="O157" s="20">
        <v>425.06099999999998</v>
      </c>
      <c r="P157" s="20">
        <v>1096.8979999999999</v>
      </c>
      <c r="Q157" s="20">
        <v>916.49300000000005</v>
      </c>
      <c r="R157" s="20">
        <v>506.73899999999998</v>
      </c>
      <c r="S157" s="20">
        <v>377.37200000000001</v>
      </c>
      <c r="T157" s="20">
        <v>906.45799999999997</v>
      </c>
      <c r="U157" s="20">
        <v>574.61</v>
      </c>
      <c r="V157" s="20">
        <v>188.91200000000001</v>
      </c>
      <c r="W157" s="20">
        <v>897.61099999999999</v>
      </c>
      <c r="X157" s="20">
        <v>208.61699999999999</v>
      </c>
      <c r="Y157" s="20">
        <v>382.20400000000001</v>
      </c>
      <c r="Z157" s="20">
        <v>883.30700000000002</v>
      </c>
      <c r="AA157" s="20">
        <v>281.07</v>
      </c>
      <c r="AB157" s="20">
        <v>114.02</v>
      </c>
      <c r="AC157" s="20">
        <v>864.471</v>
      </c>
      <c r="AD157" s="20">
        <v>349.94200000000001</v>
      </c>
      <c r="AE157" s="20">
        <v>413.61500000000001</v>
      </c>
      <c r="AF157" s="20">
        <v>57.276000000000003</v>
      </c>
      <c r="AG157" s="20">
        <v>111.92</v>
      </c>
      <c r="AH157" s="50">
        <f>IFERROR(AVERAGE(INDEX(AL:AL,IFERROR(MATCH($B157-Annex!$B$4/60,$B:$B),2)):AL157),IF(Data!$B$2="",0,"-"))</f>
        <v>123.06974845491268</v>
      </c>
      <c r="AI157" s="50">
        <f>IFERROR(AVERAGE(INDEX(AM:AM,IFERROR(MATCH($B157-Annex!$B$4/60,$B:$B),2)):AM157),IF(Data!$B$2="",0,"-"))</f>
        <v>-61.503056411493176</v>
      </c>
      <c r="AJ157" s="50">
        <f>IFERROR(AVERAGE(INDEX(AN:AN,IFERROR(MATCH($B157-Annex!$B$4/60,$B:$B),2)):AN157),IF(Data!$B$2="",0,"-"))</f>
        <v>19.323223314069242</v>
      </c>
      <c r="AK157" s="50">
        <f>IFERROR(AVERAGE(INDEX(AO:AO,IFERROR(MATCH($B157-Annex!$B$4/60,$B:$B),2)):AO157),IF(Data!$B$2="",0,"-"))</f>
        <v>17.200536641875434</v>
      </c>
      <c r="AL157" s="50">
        <f>IFERROR((5.670373*10^-8*(AP157+273.15)^4+((Annex!$B$5+Annex!$B$6)*(AP157-L157)+Annex!$B$7*(AP157-INDEX(AP:AP,IFERROR(MATCH($B157-Annex!$B$9/60,$B:$B),2)))/(60*($B157-INDEX($B:$B,IFERROR(MATCH($B157-Annex!$B$9/60,$B:$B),2)))))/Annex!$B$8)/1000,IF(Data!$B$2="",0,"-"))</f>
        <v>123.98701939519825</v>
      </c>
      <c r="AM157" s="50">
        <f>IFERROR((5.670373*10^-8*(AQ157+273.15)^4+((Annex!$B$5+Annex!$B$6)*(AQ157-O157)+Annex!$B$7*(AQ157-INDEX(AQ:AQ,IFERROR(MATCH($B157-Annex!$B$9/60,$B:$B),2)))/(60*($B157-INDEX($B:$B,IFERROR(MATCH($B157-Annex!$B$9/60,$B:$B),2)))))/Annex!$B$8)/1000,IF(Data!$B$2="",0,"-"))</f>
        <v>19.220391089379433</v>
      </c>
      <c r="AN157" s="50">
        <f>IFERROR((5.670373*10^-8*(AR157+273.15)^4+((Annex!$B$5+Annex!$B$6)*(AR157-R157)+Annex!$B$7*(AR157-INDEX(AR:AR,IFERROR(MATCH($B157-Annex!$B$9/60,$B:$B),2)))/(60*($B157-INDEX($B:$B,IFERROR(MATCH($B157-Annex!$B$9/60,$B:$B),2)))))/Annex!$B$8)/1000,IF(Data!$B$2="",0,"-"))</f>
        <v>20.553816185366429</v>
      </c>
      <c r="AO157" s="50">
        <f>IFERROR((5.670373*10^-8*(AS157+273.15)^4+((Annex!$B$5+Annex!$B$6)*(AS157-U157)+Annex!$B$7*(AS157-INDEX(AS:AS,IFERROR(MATCH($B157-Annex!$B$9/60,$B:$B),2)))/(60*($B157-INDEX($B:$B,IFERROR(MATCH($B157-Annex!$B$9/60,$B:$B),2)))))/Annex!$B$8)/1000,IF(Data!$B$2="",0,"-"))</f>
        <v>-7.2905471903804822</v>
      </c>
      <c r="AP157" s="20">
        <v>931.64800000000002</v>
      </c>
      <c r="AQ157" s="20">
        <v>196.096</v>
      </c>
      <c r="AR157" s="20">
        <v>395.17500000000001</v>
      </c>
      <c r="AS157" s="20">
        <v>121.41500000000001</v>
      </c>
      <c r="AT157" s="20">
        <v>29.792000000000002</v>
      </c>
      <c r="AU157" s="20">
        <v>25.826000000000001</v>
      </c>
      <c r="AV157" s="20">
        <v>26.457999999999998</v>
      </c>
      <c r="AW157" s="50">
        <f>IFERROR(AVERAGE(INDEX(BC:BC,IFERROR(MATCH($B157-Annex!$B$4/60,$B:$B),2)):BC157),IF(Data!$B$2="",0,"-"))</f>
        <v>130.24100090267439</v>
      </c>
      <c r="AX157" s="50">
        <f>IFERROR(AVERAGE(INDEX(BD:BD,IFERROR(MATCH($B157-Annex!$B$4/60,$B:$B),2)):BD157),IF(Data!$B$2="",0,"-"))</f>
        <v>106.34916424507004</v>
      </c>
      <c r="AY157" s="50">
        <f>IFERROR(AVERAGE(INDEX(BE:BE,IFERROR(MATCH($B157-Annex!$B$4/60,$B:$B),2)):BE157),IF(Data!$B$2="",0,"-"))</f>
        <v>52.613557308053906</v>
      </c>
      <c r="AZ157" s="50">
        <f>IFERROR(AVERAGE(INDEX(BF:BF,IFERROR(MATCH($B157-Annex!$B$4/60,$B:$B),2)):BF157),IF(Data!$B$2="",0,"-"))</f>
        <v>52.654083358798708</v>
      </c>
      <c r="BA157" s="50">
        <f>IFERROR(AVERAGE(INDEX(BG:BG,IFERROR(MATCH($B157-Annex!$B$4/60,$B:$B),2)):BG157),IF(Data!$B$2="",0,"-"))</f>
        <v>25.123596871432422</v>
      </c>
      <c r="BB157" s="50">
        <f>IFERROR(AVERAGE(INDEX(BH:BH,IFERROR(MATCH($B157-Annex!$B$4/60,$B:$B),2)):BH157),IF(Data!$B$2="",0,"-"))</f>
        <v>18.436234930529601</v>
      </c>
      <c r="BC157" s="50">
        <f>IFERROR((5.670373*10^-8*(BI157+273.15)^4+((Annex!$B$5+Annex!$B$6)*(BI157-L157)+Annex!$B$7*(BI157-INDEX(BI:BI,IFERROR(MATCH($B157-Annex!$B$9/60,$B:$B),2)))/(60*($B157-INDEX($B:$B,IFERROR(MATCH($B157-Annex!$B$9/60,$B:$B),2)))))/Annex!$B$8)/1000,IF(Data!$B$2="",0,"-"))</f>
        <v>99.342437562771224</v>
      </c>
      <c r="BD157" s="50">
        <f>IFERROR((5.670373*10^-8*(BJ157+273.15)^4+((Annex!$B$5+Annex!$B$6)*(BJ157-O157)+Annex!$B$7*(BJ157-INDEX(BJ:BJ,IFERROR(MATCH($B157-Annex!$B$9/60,$B:$B),2)))/(60*($B157-INDEX($B:$B,IFERROR(MATCH($B157-Annex!$B$9/60,$B:$B),2)))))/Annex!$B$8)/1000,IF(Data!$B$2="",0,"-"))</f>
        <v>-419.16560054091127</v>
      </c>
      <c r="BE157" s="50">
        <f>IFERROR((5.670373*10^-8*(BK157+273.15)^4+((Annex!$B$5+Annex!$B$6)*(BK157-R157)+Annex!$B$7*(BK157-INDEX(BK:BK,IFERROR(MATCH($B157-Annex!$B$9/60,$B:$B),2)))/(60*($B157-INDEX($B:$B,IFERROR(MATCH($B157-Annex!$B$9/60,$B:$B),2)))))/Annex!$B$8)/1000,IF(Data!$B$2="",0,"-"))</f>
        <v>57.810827936684703</v>
      </c>
      <c r="BF157" s="50">
        <f>IFERROR((5.670373*10^-8*(BL157+273.15)^4+((Annex!$B$5+Annex!$B$6)*(BL157-U157)+Annex!$B$7*(BL157-INDEX(BL:BL,IFERROR(MATCH($B157-Annex!$B$9/60,$B:$B),2)))/(60*($B157-INDEX($B:$B,IFERROR(MATCH($B157-Annex!$B$9/60,$B:$B),2)))))/Annex!$B$8)/1000,IF(Data!$B$2="",0,"-"))</f>
        <v>-22.197943991198422</v>
      </c>
      <c r="BG157" s="50">
        <f>IFERROR((5.670373*10^-8*(BM157+273.15)^4+((Annex!$B$5+Annex!$B$6)*(BM157-X157)+Annex!$B$7*(BM157-INDEX(BM:BM,IFERROR(MATCH($B157-Annex!$B$9/60,$B:$B),2)))/(60*($B157-INDEX($B:$B,IFERROR(MATCH($B157-Annex!$B$9/60,$B:$B),2)))))/Annex!$B$8)/1000,IF(Data!$B$2="",0,"-"))</f>
        <v>28.203085112752586</v>
      </c>
      <c r="BH157" s="50">
        <f>IFERROR((5.670373*10^-8*(BN157+273.15)^4+((Annex!$B$5+Annex!$B$6)*(BN157-AA157)+Annex!$B$7*(BN157-INDEX(BN:BN,IFERROR(MATCH($B157-Annex!$B$9/60,$B:$B),2)))/(60*($B157-INDEX($B:$B,IFERROR(MATCH($B157-Annex!$B$9/60,$B:$B),2)))))/Annex!$B$8)/1000,IF(Data!$B$2="",0,"-"))</f>
        <v>19.430823641715588</v>
      </c>
      <c r="BI157" s="20">
        <v>929.89499999999998</v>
      </c>
      <c r="BJ157" s="20">
        <v>303.51900000000001</v>
      </c>
      <c r="BK157" s="20">
        <v>653.26700000000005</v>
      </c>
      <c r="BL157" s="20">
        <v>442.55</v>
      </c>
      <c r="BM157" s="20">
        <v>397.90300000000002</v>
      </c>
      <c r="BN157" s="20">
        <v>355.16899999999998</v>
      </c>
    </row>
    <row r="158" spans="1:66" x14ac:dyDescent="0.3">
      <c r="A158" s="5">
        <v>157</v>
      </c>
      <c r="B158" s="19">
        <v>13.209333338309079</v>
      </c>
      <c r="C158" s="20">
        <v>158.166359</v>
      </c>
      <c r="D158" s="20">
        <v>157.39466200000001</v>
      </c>
      <c r="E158" s="20">
        <v>205.733239</v>
      </c>
      <c r="F158" s="49">
        <f>IFERROR(SUM(C158:E158),IF(Data!$B$2="",0,"-"))</f>
        <v>521.29426000000001</v>
      </c>
      <c r="G158" s="50">
        <f>IFERROR(F158-Annex!$B$10,IF(Data!$B$2="",0,"-"))</f>
        <v>94.686260000000004</v>
      </c>
      <c r="H158" s="50">
        <f>IFERROR(AVERAGE(INDEX(G:G,IFERROR(MATCH($B158-Annex!$B$12/60,$B:$B),2)):G158),IF(Data!$B$2="",0,"-"))</f>
        <v>95.68899780000001</v>
      </c>
      <c r="I158" s="50">
        <f>IFERROR(-14000*(G158-INDEX(G:G,IFERROR(MATCH($B158-Annex!$B$11/60,$B:$B),2)))/(60*($B158-INDEX($B:$B,IFERROR(MATCH($B158-Annex!$B$11/60,$B:$B),2)))),IF(Data!$B$2="",0,"-"))</f>
        <v>1089.6785059272022</v>
      </c>
      <c r="J158" s="50">
        <f>IFERROR(-14000*(H158-INDEX(H:H,IFERROR(MATCH($B158-Annex!$B$13/60,$B:$B),2)))/(60*($B158-INDEX($B:$B,IFERROR(MATCH($B158-Annex!$B$13/60,$B:$B),2)))),IF(Data!$B$2="",0,"-"))</f>
        <v>1358.2115201502215</v>
      </c>
      <c r="K158" s="20">
        <v>30.776525500000002</v>
      </c>
      <c r="L158" s="20">
        <v>953.94</v>
      </c>
      <c r="M158" s="20">
        <v>1131.1869999999999</v>
      </c>
      <c r="N158" s="20">
        <v>885.91</v>
      </c>
      <c r="O158" s="20">
        <v>517.702</v>
      </c>
      <c r="P158" s="20">
        <v>252.44499999999999</v>
      </c>
      <c r="Q158" s="20">
        <v>922.76</v>
      </c>
      <c r="R158" s="20">
        <v>499.24</v>
      </c>
      <c r="S158" s="20">
        <v>618.5</v>
      </c>
      <c r="T158" s="20">
        <v>905.78300000000002</v>
      </c>
      <c r="U158" s="20">
        <v>471.82900000000001</v>
      </c>
      <c r="V158" s="20">
        <v>137.875</v>
      </c>
      <c r="W158" s="20">
        <v>889.77</v>
      </c>
      <c r="X158" s="20">
        <v>216.71899999999999</v>
      </c>
      <c r="Y158" s="20">
        <v>76.75</v>
      </c>
      <c r="Z158" s="20">
        <v>881.57100000000003</v>
      </c>
      <c r="AA158" s="20">
        <v>291.904</v>
      </c>
      <c r="AB158" s="20">
        <v>513.79300000000001</v>
      </c>
      <c r="AC158" s="20">
        <v>867.92200000000003</v>
      </c>
      <c r="AD158" s="20">
        <v>9.8999999999999993E+37</v>
      </c>
      <c r="AE158" s="20">
        <v>234.49</v>
      </c>
      <c r="AF158" s="20">
        <v>495.76400000000001</v>
      </c>
      <c r="AG158" s="20">
        <v>489.202</v>
      </c>
      <c r="AH158" s="50">
        <f>IFERROR(AVERAGE(INDEX(AL:AL,IFERROR(MATCH($B158-Annex!$B$4/60,$B:$B),2)):AL158),IF(Data!$B$2="",0,"-"))</f>
        <v>123.01339016729428</v>
      </c>
      <c r="AI158" s="50">
        <f>IFERROR(AVERAGE(INDEX(AM:AM,IFERROR(MATCH($B158-Annex!$B$4/60,$B:$B),2)):AM158),IF(Data!$B$2="",0,"-"))</f>
        <v>-45.794884115946495</v>
      </c>
      <c r="AJ158" s="50">
        <f>IFERROR(AVERAGE(INDEX(AN:AN,IFERROR(MATCH($B158-Annex!$B$4/60,$B:$B),2)):AN158),IF(Data!$B$2="",0,"-"))</f>
        <v>20.092163045731894</v>
      </c>
      <c r="AK158" s="50">
        <f>IFERROR(AVERAGE(INDEX(AO:AO,IFERROR(MATCH($B158-Annex!$B$4/60,$B:$B),2)):AO158),IF(Data!$B$2="",0,"-"))</f>
        <v>-10.20411777582655</v>
      </c>
      <c r="AL158" s="50">
        <f>IFERROR((5.670373*10^-8*(AP158+273.15)^4+((Annex!$B$5+Annex!$B$6)*(AP158-L158)+Annex!$B$7*(AP158-INDEX(AP:AP,IFERROR(MATCH($B158-Annex!$B$9/60,$B:$B),2)))/(60*($B158-INDEX($B:$B,IFERROR(MATCH($B158-Annex!$B$9/60,$B:$B),2)))))/Annex!$B$8)/1000,IF(Data!$B$2="",0,"-"))</f>
        <v>114.36024346928428</v>
      </c>
      <c r="AM158" s="50">
        <f>IFERROR((5.670373*10^-8*(AQ158+273.15)^4+((Annex!$B$5+Annex!$B$6)*(AQ158-O158)+Annex!$B$7*(AQ158-INDEX(AQ:AQ,IFERROR(MATCH($B158-Annex!$B$9/60,$B:$B),2)))/(60*($B158-INDEX($B:$B,IFERROR(MATCH($B158-Annex!$B$9/60,$B:$B),2)))))/Annex!$B$8)/1000,IF(Data!$B$2="",0,"-"))</f>
        <v>101.5574377436206</v>
      </c>
      <c r="AN158" s="50">
        <f>IFERROR((5.670373*10^-8*(AR158+273.15)^4+((Annex!$B$5+Annex!$B$6)*(AR158-R158)+Annex!$B$7*(AR158-INDEX(AR:AR,IFERROR(MATCH($B158-Annex!$B$9/60,$B:$B),2)))/(60*($B158-INDEX($B:$B,IFERROR(MATCH($B158-Annex!$B$9/60,$B:$B),2)))))/Annex!$B$8)/1000,IF(Data!$B$2="",0,"-"))</f>
        <v>20.96254811059087</v>
      </c>
      <c r="AO158" s="50">
        <f>IFERROR((5.670373*10^-8*(AS158+273.15)^4+((Annex!$B$5+Annex!$B$6)*(AS158-U158)+Annex!$B$7*(AS158-INDEX(AS:AS,IFERROR(MATCH($B158-Annex!$B$9/60,$B:$B),2)))/(60*($B158-INDEX($B:$B,IFERROR(MATCH($B158-Annex!$B$9/60,$B:$B),2)))))/Annex!$B$8)/1000,IF(Data!$B$2="",0,"-"))</f>
        <v>-34.881360569068427</v>
      </c>
      <c r="AP158" s="20">
        <v>924.995</v>
      </c>
      <c r="AQ158" s="20">
        <v>221.774</v>
      </c>
      <c r="AR158" s="20">
        <v>405.733</v>
      </c>
      <c r="AS158" s="20">
        <v>376.49299999999999</v>
      </c>
      <c r="AT158" s="20">
        <v>30.108000000000001</v>
      </c>
      <c r="AU158" s="20">
        <v>26.071999999999999</v>
      </c>
      <c r="AV158" s="20">
        <v>26.632999999999999</v>
      </c>
      <c r="AW158" s="50">
        <f>IFERROR(AVERAGE(INDEX(BC:BC,IFERROR(MATCH($B158-Annex!$B$4/60,$B:$B),2)):BC158),IF(Data!$B$2="",0,"-"))</f>
        <v>121.25976701269444</v>
      </c>
      <c r="AX158" s="50">
        <f>IFERROR(AVERAGE(INDEX(BD:BD,IFERROR(MATCH($B158-Annex!$B$4/60,$B:$B),2)):BD158),IF(Data!$B$2="",0,"-"))</f>
        <v>64.09999188984861</v>
      </c>
      <c r="AY158" s="50">
        <f>IFERROR(AVERAGE(INDEX(BE:BE,IFERROR(MATCH($B158-Annex!$B$4/60,$B:$B),2)):BE158),IF(Data!$B$2="",0,"-"))</f>
        <v>54.288173135916317</v>
      </c>
      <c r="AZ158" s="50">
        <f>IFERROR(AVERAGE(INDEX(BF:BF,IFERROR(MATCH($B158-Annex!$B$4/60,$B:$B),2)):BF158),IF(Data!$B$2="",0,"-"))</f>
        <v>42.550923962848309</v>
      </c>
      <c r="BA158" s="50">
        <f>IFERROR(AVERAGE(INDEX(BG:BG,IFERROR(MATCH($B158-Annex!$B$4/60,$B:$B),2)):BG158),IF(Data!$B$2="",0,"-"))</f>
        <v>26.030264766576845</v>
      </c>
      <c r="BB158" s="50">
        <f>IFERROR(AVERAGE(INDEX(BH:BH,IFERROR(MATCH($B158-Annex!$B$4/60,$B:$B),2)):BH158),IF(Data!$B$2="",0,"-"))</f>
        <v>18.853376836353082</v>
      </c>
      <c r="BC158" s="50">
        <f>IFERROR((5.670373*10^-8*(BI158+273.15)^4+((Annex!$B$5+Annex!$B$6)*(BI158-L158)+Annex!$B$7*(BI158-INDEX(BI:BI,IFERROR(MATCH($B158-Annex!$B$9/60,$B:$B),2)))/(60*($B158-INDEX($B:$B,IFERROR(MATCH($B158-Annex!$B$9/60,$B:$B),2)))))/Annex!$B$8)/1000,IF(Data!$B$2="",0,"-"))</f>
        <v>75.928339134678211</v>
      </c>
      <c r="BD158" s="50">
        <f>IFERROR((5.670373*10^-8*(BJ158+273.15)^4+((Annex!$B$5+Annex!$B$6)*(BJ158-O158)+Annex!$B$7*(BJ158-INDEX(BJ:BJ,IFERROR(MATCH($B158-Annex!$B$9/60,$B:$B),2)))/(60*($B158-INDEX($B:$B,IFERROR(MATCH($B158-Annex!$B$9/60,$B:$B),2)))))/Annex!$B$8)/1000,IF(Data!$B$2="",0,"-"))</f>
        <v>-47.897217262104029</v>
      </c>
      <c r="BE158" s="50">
        <f>IFERROR((5.670373*10^-8*(BK158+273.15)^4+((Annex!$B$5+Annex!$B$6)*(BK158-R158)+Annex!$B$7*(BK158-INDEX(BK:BK,IFERROR(MATCH($B158-Annex!$B$9/60,$B:$B),2)))/(60*($B158-INDEX($B:$B,IFERROR(MATCH($B158-Annex!$B$9/60,$B:$B),2)))))/Annex!$B$8)/1000,IF(Data!$B$2="",0,"-"))</f>
        <v>59.445500137479847</v>
      </c>
      <c r="BF158" s="50">
        <f>IFERROR((5.670373*10^-8*(BL158+273.15)^4+((Annex!$B$5+Annex!$B$6)*(BL158-U158)+Annex!$B$7*(BL158-INDEX(BL:BL,IFERROR(MATCH($B158-Annex!$B$9/60,$B:$B),2)))/(60*($B158-INDEX($B:$B,IFERROR(MATCH($B158-Annex!$B$9/60,$B:$B),2)))))/Annex!$B$8)/1000,IF(Data!$B$2="",0,"-"))</f>
        <v>-33.682536215839761</v>
      </c>
      <c r="BG158" s="50">
        <f>IFERROR((5.670373*10^-8*(BM158+273.15)^4+((Annex!$B$5+Annex!$B$6)*(BM158-X158)+Annex!$B$7*(BM158-INDEX(BM:BM,IFERROR(MATCH($B158-Annex!$B$9/60,$B:$B),2)))/(60*($B158-INDEX($B:$B,IFERROR(MATCH($B158-Annex!$B$9/60,$B:$B),2)))))/Annex!$B$8)/1000,IF(Data!$B$2="",0,"-"))</f>
        <v>28.921049104495204</v>
      </c>
      <c r="BH158" s="50">
        <f>IFERROR((5.670373*10^-8*(BN158+273.15)^4+((Annex!$B$5+Annex!$B$6)*(BN158-AA158)+Annex!$B$7*(BN158-INDEX(BN:BN,IFERROR(MATCH($B158-Annex!$B$9/60,$B:$B),2)))/(60*($B158-INDEX($B:$B,IFERROR(MATCH($B158-Annex!$B$9/60,$B:$B),2)))))/Annex!$B$8)/1000,IF(Data!$B$2="",0,"-"))</f>
        <v>20.064494393275844</v>
      </c>
      <c r="BI158" s="20">
        <v>897.59299999999996</v>
      </c>
      <c r="BJ158" s="20">
        <v>712.40099999999995</v>
      </c>
      <c r="BK158" s="20">
        <v>664.28399999999999</v>
      </c>
      <c r="BL158" s="20">
        <v>248.84</v>
      </c>
      <c r="BM158" s="20">
        <v>409.43</v>
      </c>
      <c r="BN158" s="20">
        <v>363.99299999999999</v>
      </c>
    </row>
    <row r="159" spans="1:66" x14ac:dyDescent="0.3">
      <c r="A159" s="5">
        <v>158</v>
      </c>
      <c r="B159" s="19">
        <v>13.293666673125699</v>
      </c>
      <c r="C159" s="20">
        <v>157.95888099999999</v>
      </c>
      <c r="D159" s="20">
        <v>157.187803</v>
      </c>
      <c r="E159" s="20">
        <v>205.427671</v>
      </c>
      <c r="F159" s="49">
        <f>IFERROR(SUM(C159:E159),IF(Data!$B$2="",0,"-"))</f>
        <v>520.57435499999997</v>
      </c>
      <c r="G159" s="50">
        <f>IFERROR(F159-Annex!$B$10,IF(Data!$B$2="",0,"-"))</f>
        <v>93.966354999999965</v>
      </c>
      <c r="H159" s="50">
        <f>IFERROR(AVERAGE(INDEX(G:G,IFERROR(MATCH($B159-Annex!$B$12/60,$B:$B),2)):G159),IF(Data!$B$2="",0,"-"))</f>
        <v>95.323925400000007</v>
      </c>
      <c r="I159" s="50">
        <f>IFERROR(-14000*(G159-INDEX(G:G,IFERROR(MATCH($B159-Annex!$B$11/60,$B:$B),2)))/(60*($B159-INDEX($B:$B,IFERROR(MATCH($B159-Annex!$B$11/60,$B:$B),2)))),IF(Data!$B$2="",0,"-"))</f>
        <v>1099.2044185047773</v>
      </c>
      <c r="J159" s="50">
        <f>IFERROR(-14000*(H159-INDEX(H:H,IFERROR(MATCH($B159-Annex!$B$13/60,$B:$B),2)))/(60*($B159-INDEX($B:$B,IFERROR(MATCH($B159-Annex!$B$13/60,$B:$B),2)))),IF(Data!$B$2="",0,"-"))</f>
        <v>1295.5741922446302</v>
      </c>
      <c r="K159" s="20">
        <v>51.253504700000001</v>
      </c>
      <c r="L159" s="20">
        <v>942.63199999999995</v>
      </c>
      <c r="M159" s="20">
        <v>9.8999999999999993E+37</v>
      </c>
      <c r="N159" s="20">
        <v>887.38599999999997</v>
      </c>
      <c r="O159" s="20">
        <v>146.33099999999999</v>
      </c>
      <c r="P159" s="20">
        <v>798.27300000000002</v>
      </c>
      <c r="Q159" s="20">
        <v>925.91399999999999</v>
      </c>
      <c r="R159" s="20">
        <v>512.47799999999995</v>
      </c>
      <c r="S159" s="20">
        <v>282.334</v>
      </c>
      <c r="T159" s="20">
        <v>908.72799999999995</v>
      </c>
      <c r="U159" s="20">
        <v>757.73299999999995</v>
      </c>
      <c r="V159" s="20">
        <v>176.59100000000001</v>
      </c>
      <c r="W159" s="20">
        <v>892.39700000000005</v>
      </c>
      <c r="X159" s="20">
        <v>209.244</v>
      </c>
      <c r="Y159" s="20">
        <v>341.47899999999998</v>
      </c>
      <c r="Z159" s="20">
        <v>886.62400000000002</v>
      </c>
      <c r="AA159" s="20">
        <v>299.786</v>
      </c>
      <c r="AB159" s="20">
        <v>82.445999999999998</v>
      </c>
      <c r="AC159" s="20">
        <v>872.76499999999999</v>
      </c>
      <c r="AD159" s="20">
        <v>253.71100000000001</v>
      </c>
      <c r="AE159" s="20">
        <v>413.40199999999999</v>
      </c>
      <c r="AF159" s="20">
        <v>184.29300000000001</v>
      </c>
      <c r="AG159" s="20">
        <v>80.533000000000001</v>
      </c>
      <c r="AH159" s="50">
        <f>IFERROR(AVERAGE(INDEX(AL:AL,IFERROR(MATCH($B159-Annex!$B$4/60,$B:$B),2)):AL159),IF(Data!$B$2="",0,"-"))</f>
        <v>118.64407520893374</v>
      </c>
      <c r="AI159" s="50">
        <f>IFERROR(AVERAGE(INDEX(AM:AM,IFERROR(MATCH($B159-Annex!$B$4/60,$B:$B),2)):AM159),IF(Data!$B$2="",0,"-"))</f>
        <v>-26.572811543806257</v>
      </c>
      <c r="AJ159" s="50">
        <f>IFERROR(AVERAGE(INDEX(AN:AN,IFERROR(MATCH($B159-Annex!$B$4/60,$B:$B),2)):AN159),IF(Data!$B$2="",0,"-"))</f>
        <v>20.823996757480849</v>
      </c>
      <c r="AK159" s="50">
        <f>IFERROR(AVERAGE(INDEX(AO:AO,IFERROR(MATCH($B159-Annex!$B$4/60,$B:$B),2)):AO159),IF(Data!$B$2="",0,"-"))</f>
        <v>-13.437351559770473</v>
      </c>
      <c r="AL159" s="50">
        <f>IFERROR((5.670373*10^-8*(AP159+273.15)^4+((Annex!$B$5+Annex!$B$6)*(AP159-L159)+Annex!$B$7*(AP159-INDEX(AP:AP,IFERROR(MATCH($B159-Annex!$B$9/60,$B:$B),2)))/(60*($B159-INDEX($B:$B,IFERROR(MATCH($B159-Annex!$B$9/60,$B:$B),2)))))/Annex!$B$8)/1000,IF(Data!$B$2="",0,"-"))</f>
        <v>89.252015023133168</v>
      </c>
      <c r="AM159" s="50">
        <f>IFERROR((5.670373*10^-8*(AQ159+273.15)^4+((Annex!$B$5+Annex!$B$6)*(AQ159-O159)+Annex!$B$7*(AQ159-INDEX(AQ:AQ,IFERROR(MATCH($B159-Annex!$B$9/60,$B:$B),2)))/(60*($B159-INDEX($B:$B,IFERROR(MATCH($B159-Annex!$B$9/60,$B:$B),2)))))/Annex!$B$8)/1000,IF(Data!$B$2="",0,"-"))</f>
        <v>67.359507512711588</v>
      </c>
      <c r="AN159" s="50">
        <f>IFERROR((5.670373*10^-8*(AR159+273.15)^4+((Annex!$B$5+Annex!$B$6)*(AR159-R159)+Annex!$B$7*(AR159-INDEX(AR:AR,IFERROR(MATCH($B159-Annex!$B$9/60,$B:$B),2)))/(60*($B159-INDEX($B:$B,IFERROR(MATCH($B159-Annex!$B$9/60,$B:$B),2)))))/Annex!$B$8)/1000,IF(Data!$B$2="",0,"-"))</f>
        <v>22.090164537746393</v>
      </c>
      <c r="AO159" s="50">
        <f>IFERROR((5.670373*10^-8*(AS159+273.15)^4+((Annex!$B$5+Annex!$B$6)*(AS159-U159)+Annex!$B$7*(AS159-INDEX(AS:AS,IFERROR(MATCH($B159-Annex!$B$9/60,$B:$B),2)))/(60*($B159-INDEX($B:$B,IFERROR(MATCH($B159-Annex!$B$9/60,$B:$B),2)))))/Annex!$B$8)/1000,IF(Data!$B$2="",0,"-"))</f>
        <v>16.228289348045298</v>
      </c>
      <c r="AP159" s="20">
        <v>899.16300000000001</v>
      </c>
      <c r="AQ159" s="20">
        <v>306.53899999999999</v>
      </c>
      <c r="AR159" s="20">
        <v>417.06599999999997</v>
      </c>
      <c r="AS159" s="20">
        <v>173.624</v>
      </c>
      <c r="AT159" s="20">
        <v>30.606000000000002</v>
      </c>
      <c r="AU159" s="20">
        <v>26.341000000000001</v>
      </c>
      <c r="AV159" s="20">
        <v>26.956</v>
      </c>
      <c r="AW159" s="50">
        <f>IFERROR(AVERAGE(INDEX(BC:BC,IFERROR(MATCH($B159-Annex!$B$4/60,$B:$B),2)):BC159),IF(Data!$B$2="",0,"-"))</f>
        <v>110.83768587526167</v>
      </c>
      <c r="AX159" s="50">
        <f>IFERROR(AVERAGE(INDEX(BD:BD,IFERROR(MATCH($B159-Annex!$B$4/60,$B:$B),2)):BD159),IF(Data!$B$2="",0,"-"))</f>
        <v>101.82266547070476</v>
      </c>
      <c r="AY159" s="50">
        <f>IFERROR(AVERAGE(INDEX(BE:BE,IFERROR(MATCH($B159-Annex!$B$4/60,$B:$B),2)):BE159),IF(Data!$B$2="",0,"-"))</f>
        <v>56.011252347710531</v>
      </c>
      <c r="AZ159" s="50">
        <f>IFERROR(AVERAGE(INDEX(BF:BF,IFERROR(MATCH($B159-Annex!$B$4/60,$B:$B),2)):BF159),IF(Data!$B$2="",0,"-"))</f>
        <v>20.626195843498611</v>
      </c>
      <c r="BA159" s="50">
        <f>IFERROR(AVERAGE(INDEX(BG:BG,IFERROR(MATCH($B159-Annex!$B$4/60,$B:$B),2)):BG159),IF(Data!$B$2="",0,"-"))</f>
        <v>26.993423308430312</v>
      </c>
      <c r="BB159" s="50">
        <f>IFERROR(AVERAGE(INDEX(BH:BH,IFERROR(MATCH($B159-Annex!$B$4/60,$B:$B),2)):BH159),IF(Data!$B$2="",0,"-"))</f>
        <v>19.275888143316543</v>
      </c>
      <c r="BC159" s="50">
        <f>IFERROR((5.670373*10^-8*(BI159+273.15)^4+((Annex!$B$5+Annex!$B$6)*(BI159-L159)+Annex!$B$7*(BI159-INDEX(BI:BI,IFERROR(MATCH($B159-Annex!$B$9/60,$B:$B),2)))/(60*($B159-INDEX($B:$B,IFERROR(MATCH($B159-Annex!$B$9/60,$B:$B),2)))))/Annex!$B$8)/1000,IF(Data!$B$2="",0,"-"))</f>
        <v>68.079592107130622</v>
      </c>
      <c r="BD159" s="50">
        <f>IFERROR((5.670373*10^-8*(BJ159+273.15)^4+((Annex!$B$5+Annex!$B$6)*(BJ159-O159)+Annex!$B$7*(BJ159-INDEX(BJ:BJ,IFERROR(MATCH($B159-Annex!$B$9/60,$B:$B),2)))/(60*($B159-INDEX($B:$B,IFERROR(MATCH($B159-Annex!$B$9/60,$B:$B),2)))))/Annex!$B$8)/1000,IF(Data!$B$2="",0,"-"))</f>
        <v>44.99824742200471</v>
      </c>
      <c r="BE159" s="50">
        <f>IFERROR((5.670373*10^-8*(BK159+273.15)^4+((Annex!$B$5+Annex!$B$6)*(BK159-R159)+Annex!$B$7*(BK159-INDEX(BK:BK,IFERROR(MATCH($B159-Annex!$B$9/60,$B:$B),2)))/(60*($B159-INDEX($B:$B,IFERROR(MATCH($B159-Annex!$B$9/60,$B:$B),2)))))/Annex!$B$8)/1000,IF(Data!$B$2="",0,"-"))</f>
        <v>61.259718788723077</v>
      </c>
      <c r="BF159" s="50">
        <f>IFERROR((5.670373*10^-8*(BL159+273.15)^4+((Annex!$B$5+Annex!$B$6)*(BL159-U159)+Annex!$B$7*(BL159-INDEX(BL:BL,IFERROR(MATCH($B159-Annex!$B$9/60,$B:$B),2)))/(60*($B159-INDEX($B:$B,IFERROR(MATCH($B159-Annex!$B$9/60,$B:$B),2)))))/Annex!$B$8)/1000,IF(Data!$B$2="",0,"-"))</f>
        <v>-18.266599287169569</v>
      </c>
      <c r="BG159" s="50">
        <f>IFERROR((5.670373*10^-8*(BM159+273.15)^4+((Annex!$B$5+Annex!$B$6)*(BM159-X159)+Annex!$B$7*(BM159-INDEX(BM:BM,IFERROR(MATCH($B159-Annex!$B$9/60,$B:$B),2)))/(60*($B159-INDEX($B:$B,IFERROR(MATCH($B159-Annex!$B$9/60,$B:$B),2)))))/Annex!$B$8)/1000,IF(Data!$B$2="",0,"-"))</f>
        <v>30.208396255307498</v>
      </c>
      <c r="BH159" s="50">
        <f>IFERROR((5.670373*10^-8*(BN159+273.15)^4+((Annex!$B$5+Annex!$B$6)*(BN159-AA159)+Annex!$B$7*(BN159-INDEX(BN:BN,IFERROR(MATCH($B159-Annex!$B$9/60,$B:$B),2)))/(60*($B159-INDEX($B:$B,IFERROR(MATCH($B159-Annex!$B$9/60,$B:$B),2)))))/Annex!$B$8)/1000,IF(Data!$B$2="",0,"-"))</f>
        <v>20.770514612437893</v>
      </c>
      <c r="BI159" s="20">
        <v>874.51300000000003</v>
      </c>
      <c r="BJ159" s="20">
        <v>362.91500000000002</v>
      </c>
      <c r="BK159" s="20">
        <v>675.66700000000003</v>
      </c>
      <c r="BL159" s="20">
        <v>400.38499999999999</v>
      </c>
      <c r="BM159" s="20">
        <v>421.46100000000001</v>
      </c>
      <c r="BN159" s="20">
        <v>372.96600000000001</v>
      </c>
    </row>
    <row r="160" spans="1:66" x14ac:dyDescent="0.3">
      <c r="A160" s="5">
        <v>159</v>
      </c>
      <c r="B160" s="19">
        <v>13.381000006338581</v>
      </c>
      <c r="C160" s="20">
        <v>157.81079299999999</v>
      </c>
      <c r="D160" s="20">
        <v>157.115318</v>
      </c>
      <c r="E160" s="20">
        <v>205.12535500000001</v>
      </c>
      <c r="F160" s="49">
        <f>IFERROR(SUM(C160:E160),IF(Data!$B$2="",0,"-"))</f>
        <v>520.051466</v>
      </c>
      <c r="G160" s="50">
        <f>IFERROR(F160-Annex!$B$10,IF(Data!$B$2="",0,"-"))</f>
        <v>93.443466000000001</v>
      </c>
      <c r="H160" s="50">
        <f>IFERROR(AVERAGE(INDEX(G:G,IFERROR(MATCH($B160-Annex!$B$12/60,$B:$B),2)):G160),IF(Data!$B$2="",0,"-"))</f>
        <v>94.996138599999995</v>
      </c>
      <c r="I160" s="50">
        <f>IFERROR(-14000*(G160-INDEX(G:G,IFERROR(MATCH($B160-Annex!$B$11/60,$B:$B),2)))/(60*($B160-INDEX($B:$B,IFERROR(MATCH($B160-Annex!$B$11/60,$B:$B),2)))),IF(Data!$B$2="",0,"-"))</f>
        <v>1080.9420842638449</v>
      </c>
      <c r="J160" s="50">
        <f>IFERROR(-14000*(H160-INDEX(H:H,IFERROR(MATCH($B160-Annex!$B$13/60,$B:$B),2)))/(60*($B160-INDEX($B:$B,IFERROR(MATCH($B160-Annex!$B$13/60,$B:$B),2)))),IF(Data!$B$2="",0,"-"))</f>
        <v>1208.6552649044775</v>
      </c>
      <c r="K160" s="20">
        <v>34.2373653</v>
      </c>
      <c r="L160" s="20">
        <v>944.23099999999999</v>
      </c>
      <c r="M160" s="20">
        <v>575.08399999999995</v>
      </c>
      <c r="N160" s="20">
        <v>892.00900000000001</v>
      </c>
      <c r="O160" s="20">
        <v>-5.89</v>
      </c>
      <c r="P160" s="20">
        <v>540.30799999999999</v>
      </c>
      <c r="Q160" s="20">
        <v>924.44899999999996</v>
      </c>
      <c r="R160" s="20">
        <v>503.85500000000002</v>
      </c>
      <c r="S160" s="20">
        <v>140.69999999999999</v>
      </c>
      <c r="T160" s="20">
        <v>908.48</v>
      </c>
      <c r="U160" s="20">
        <v>589.50699999999995</v>
      </c>
      <c r="V160" s="20">
        <v>275.87400000000002</v>
      </c>
      <c r="W160" s="20">
        <v>890.48599999999999</v>
      </c>
      <c r="X160" s="20">
        <v>212.86500000000001</v>
      </c>
      <c r="Y160" s="20">
        <v>197.917</v>
      </c>
      <c r="Z160" s="20">
        <v>891.10599999999999</v>
      </c>
      <c r="AA160" s="20">
        <v>310.779</v>
      </c>
      <c r="AB160" s="20">
        <v>74.878</v>
      </c>
      <c r="AC160" s="20">
        <v>875.09699999999998</v>
      </c>
      <c r="AD160" s="20">
        <v>282.904</v>
      </c>
      <c r="AE160" s="20">
        <v>368.48700000000002</v>
      </c>
      <c r="AF160" s="20">
        <v>67.56</v>
      </c>
      <c r="AG160" s="20">
        <v>30.571999999999999</v>
      </c>
      <c r="AH160" s="50">
        <f>IFERROR(AVERAGE(INDEX(AL:AL,IFERROR(MATCH($B160-Annex!$B$4/60,$B:$B),2)):AL160),IF(Data!$B$2="",0,"-"))</f>
        <v>110.65724949161745</v>
      </c>
      <c r="AI160" s="50">
        <f>IFERROR(AVERAGE(INDEX(AM:AM,IFERROR(MATCH($B160-Annex!$B$4/60,$B:$B),2)):AM160),IF(Data!$B$2="",0,"-"))</f>
        <v>-13.581474359715502</v>
      </c>
      <c r="AJ160" s="50">
        <f>IFERROR(AVERAGE(INDEX(AN:AN,IFERROR(MATCH($B160-Annex!$B$4/60,$B:$B),2)):AN160),IF(Data!$B$2="",0,"-"))</f>
        <v>21.568895669029299</v>
      </c>
      <c r="AK160" s="50">
        <f>IFERROR(AVERAGE(INDEX(AO:AO,IFERROR(MATCH($B160-Annex!$B$4/60,$B:$B),2)):AO160),IF(Data!$B$2="",0,"-"))</f>
        <v>-17.492155427466106</v>
      </c>
      <c r="AL160" s="50">
        <f>IFERROR((5.670373*10^-8*(AP160+273.15)^4+((Annex!$B$5+Annex!$B$6)*(AP160-L160)+Annex!$B$7*(AP160-INDEX(AP:AP,IFERROR(MATCH($B160-Annex!$B$9/60,$B:$B),2)))/(60*($B160-INDEX($B:$B,IFERROR(MATCH($B160-Annex!$B$9/60,$B:$B),2)))))/Annex!$B$8)/1000,IF(Data!$B$2="",0,"-"))</f>
        <v>68.112102359052969</v>
      </c>
      <c r="AM160" s="50">
        <f>IFERROR((5.670373*10^-8*(AQ160+273.15)^4+((Annex!$B$5+Annex!$B$6)*(AQ160-O160)+Annex!$B$7*(AQ160-INDEX(AQ:AQ,IFERROR(MATCH($B160-Annex!$B$9/60,$B:$B),2)))/(60*($B160-INDEX($B:$B,IFERROR(MATCH($B160-Annex!$B$9/60,$B:$B),2)))))/Annex!$B$8)/1000,IF(Data!$B$2="",0,"-"))</f>
        <v>169.2370319153903</v>
      </c>
      <c r="AN160" s="50">
        <f>IFERROR((5.670373*10^-8*(AR160+273.15)^4+((Annex!$B$5+Annex!$B$6)*(AR160-R160)+Annex!$B$7*(AR160-INDEX(AR:AR,IFERROR(MATCH($B160-Annex!$B$9/60,$B:$B),2)))/(60*($B160-INDEX($B:$B,IFERROR(MATCH($B160-Annex!$B$9/60,$B:$B),2)))))/Annex!$B$8)/1000,IF(Data!$B$2="",0,"-"))</f>
        <v>25.008091292965609</v>
      </c>
      <c r="AO160" s="50">
        <f>IFERROR((5.670373*10^-8*(AS160+273.15)^4+((Annex!$B$5+Annex!$B$6)*(AS160-U160)+Annex!$B$7*(AS160-INDEX(AS:AS,IFERROR(MATCH($B160-Annex!$B$9/60,$B:$B),2)))/(60*($B160-INDEX($B:$B,IFERROR(MATCH($B160-Annex!$B$9/60,$B:$B),2)))))/Annex!$B$8)/1000,IF(Data!$B$2="",0,"-"))</f>
        <v>-82.650028631005313</v>
      </c>
      <c r="AP160" s="20">
        <v>871.125</v>
      </c>
      <c r="AQ160" s="20">
        <v>493.36</v>
      </c>
      <c r="AR160" s="20">
        <v>430.71899999999999</v>
      </c>
      <c r="AS160" s="20">
        <v>223.709</v>
      </c>
      <c r="AT160" s="20">
        <v>31.678000000000001</v>
      </c>
      <c r="AU160" s="20">
        <v>26.571000000000002</v>
      </c>
      <c r="AV160" s="20">
        <v>27.291</v>
      </c>
      <c r="AW160" s="50">
        <f>IFERROR(AVERAGE(INDEX(BC:BC,IFERROR(MATCH($B160-Annex!$B$4/60,$B:$B),2)):BC160),IF(Data!$B$2="",0,"-"))</f>
        <v>102.80088058625691</v>
      </c>
      <c r="AX160" s="50">
        <f>IFERROR(AVERAGE(INDEX(BD:BD,IFERROR(MATCH($B160-Annex!$B$4/60,$B:$B),2)):BD160),IF(Data!$B$2="",0,"-"))</f>
        <v>71.638699976142405</v>
      </c>
      <c r="AY160" s="50">
        <f>IFERROR(AVERAGE(INDEX(BE:BE,IFERROR(MATCH($B160-Annex!$B$4/60,$B:$B),2)):BE160),IF(Data!$B$2="",0,"-"))</f>
        <v>58.098346735295046</v>
      </c>
      <c r="AZ160" s="50">
        <f>IFERROR(AVERAGE(INDEX(BF:BF,IFERROR(MATCH($B160-Annex!$B$4/60,$B:$B),2)):BF160),IF(Data!$B$2="",0,"-"))</f>
        <v>9.0058066841212376</v>
      </c>
      <c r="BA160" s="50">
        <f>IFERROR(AVERAGE(INDEX(BG:BG,IFERROR(MATCH($B160-Annex!$B$4/60,$B:$B),2)):BG160),IF(Data!$B$2="",0,"-"))</f>
        <v>28.050187126948657</v>
      </c>
      <c r="BB160" s="50">
        <f>IFERROR(AVERAGE(INDEX(BH:BH,IFERROR(MATCH($B160-Annex!$B$4/60,$B:$B),2)):BH160),IF(Data!$B$2="",0,"-"))</f>
        <v>19.770940235839664</v>
      </c>
      <c r="BC160" s="50">
        <f>IFERROR((5.670373*10^-8*(BI160+273.15)^4+((Annex!$B$5+Annex!$B$6)*(BI160-L160)+Annex!$B$7*(BI160-INDEX(BI:BI,IFERROR(MATCH($B160-Annex!$B$9/60,$B:$B),2)))/(60*($B160-INDEX($B:$B,IFERROR(MATCH($B160-Annex!$B$9/60,$B:$B),2)))))/Annex!$B$8)/1000,IF(Data!$B$2="",0,"-"))</f>
        <v>83.790052031740728</v>
      </c>
      <c r="BD160" s="50">
        <f>IFERROR((5.670373*10^-8*(BJ160+273.15)^4+((Annex!$B$5+Annex!$B$6)*(BJ160-O160)+Annex!$B$7*(BJ160-INDEX(BJ:BJ,IFERROR(MATCH($B160-Annex!$B$9/60,$B:$B),2)))/(60*($B160-INDEX($B:$B,IFERROR(MATCH($B160-Annex!$B$9/60,$B:$B),2)))))/Annex!$B$8)/1000,IF(Data!$B$2="",0,"-"))</f>
        <v>-201.70733216231258</v>
      </c>
      <c r="BE160" s="50">
        <f>IFERROR((5.670373*10^-8*(BK160+273.15)^4+((Annex!$B$5+Annex!$B$6)*(BK160-R160)+Annex!$B$7*(BK160-INDEX(BK:BK,IFERROR(MATCH($B160-Annex!$B$9/60,$B:$B),2)))/(60*($B160-INDEX($B:$B,IFERROR(MATCH($B160-Annex!$B$9/60,$B:$B),2)))))/Annex!$B$8)/1000,IF(Data!$B$2="",0,"-"))</f>
        <v>65.232192122973885</v>
      </c>
      <c r="BF160" s="50">
        <f>IFERROR((5.670373*10^-8*(BL160+273.15)^4+((Annex!$B$5+Annex!$B$6)*(BL160-U160)+Annex!$B$7*(BL160-INDEX(BL:BL,IFERROR(MATCH($B160-Annex!$B$9/60,$B:$B),2)))/(60*($B160-INDEX($B:$B,IFERROR(MATCH($B160-Annex!$B$9/60,$B:$B),2)))))/Annex!$B$8)/1000,IF(Data!$B$2="",0,"-"))</f>
        <v>-1.2761129989396605</v>
      </c>
      <c r="BG160" s="50">
        <f>IFERROR((5.670373*10^-8*(BM160+273.15)^4+((Annex!$B$5+Annex!$B$6)*(BM160-X160)+Annex!$B$7*(BM160-INDEX(BM:BM,IFERROR(MATCH($B160-Annex!$B$9/60,$B:$B),2)))/(60*($B160-INDEX($B:$B,IFERROR(MATCH($B160-Annex!$B$9/60,$B:$B),2)))))/Annex!$B$8)/1000,IF(Data!$B$2="",0,"-"))</f>
        <v>31.689503193810445</v>
      </c>
      <c r="BH160" s="50">
        <f>IFERROR((5.670373*10^-8*(BN160+273.15)^4+((Annex!$B$5+Annex!$B$6)*(BN160-AA160)+Annex!$B$7*(BN160-INDEX(BN:BN,IFERROR(MATCH($B160-Annex!$B$9/60,$B:$B),2)))/(60*($B160-INDEX($B:$B,IFERROR(MATCH($B160-Annex!$B$9/60,$B:$B),2)))))/Annex!$B$8)/1000,IF(Data!$B$2="",0,"-"))</f>
        <v>21.816370008517307</v>
      </c>
      <c r="BI160" s="20">
        <v>873.08500000000004</v>
      </c>
      <c r="BJ160" s="20">
        <v>292.15300000000002</v>
      </c>
      <c r="BK160" s="20">
        <v>688.82899999999995</v>
      </c>
      <c r="BL160" s="20">
        <v>252.69800000000001</v>
      </c>
      <c r="BM160" s="20">
        <v>434.01799999999997</v>
      </c>
      <c r="BN160" s="20">
        <v>382.988</v>
      </c>
    </row>
    <row r="161" spans="1:66" x14ac:dyDescent="0.3">
      <c r="A161" s="5">
        <v>160</v>
      </c>
      <c r="B161" s="19">
        <v>13.464666665531695</v>
      </c>
      <c r="C161" s="20">
        <v>157.312848</v>
      </c>
      <c r="D161" s="20">
        <v>156.820503</v>
      </c>
      <c r="E161" s="20">
        <v>204.88415800000001</v>
      </c>
      <c r="F161" s="49">
        <f>IFERROR(SUM(C161:E161),IF(Data!$B$2="",0,"-"))</f>
        <v>519.01750900000002</v>
      </c>
      <c r="G161" s="50">
        <f>IFERROR(F161-Annex!$B$10,IF(Data!$B$2="",0,"-"))</f>
        <v>92.409509000000014</v>
      </c>
      <c r="H161" s="50">
        <f>IFERROR(AVERAGE(INDEX(G:G,IFERROR(MATCH($B161-Annex!$B$12/60,$B:$B),2)):G161),IF(Data!$B$2="",0,"-"))</f>
        <v>94.645728100000014</v>
      </c>
      <c r="I161" s="50">
        <f>IFERROR(-14000*(G161-INDEX(G:G,IFERROR(MATCH($B161-Annex!$B$11/60,$B:$B),2)))/(60*($B161-INDEX($B:$B,IFERROR(MATCH($B161-Annex!$B$11/60,$B:$B),2)))),IF(Data!$B$2="",0,"-"))</f>
        <v>1194.0055687203705</v>
      </c>
      <c r="J161" s="50">
        <f>IFERROR(-14000*(H161-INDEX(H:H,IFERROR(MATCH($B161-Annex!$B$13/60,$B:$B),2)))/(60*($B161-INDEX($B:$B,IFERROR(MATCH($B161-Annex!$B$13/60,$B:$B),2)))),IF(Data!$B$2="",0,"-"))</f>
        <v>1118.0839120537648</v>
      </c>
      <c r="K161" s="20">
        <v>33.9905306</v>
      </c>
      <c r="L161" s="20">
        <v>941.94399999999996</v>
      </c>
      <c r="M161" s="20">
        <v>148.06800000000001</v>
      </c>
      <c r="N161" s="20">
        <v>896.52700000000004</v>
      </c>
      <c r="O161" s="20">
        <v>103.15900000000001</v>
      </c>
      <c r="P161" s="20">
        <v>403.67899999999997</v>
      </c>
      <c r="Q161" s="20">
        <v>920.54200000000003</v>
      </c>
      <c r="R161" s="20">
        <v>511.82</v>
      </c>
      <c r="S161" s="20">
        <v>40.207999999999998</v>
      </c>
      <c r="T161" s="20">
        <v>915.60199999999998</v>
      </c>
      <c r="U161" s="20">
        <v>455.46300000000002</v>
      </c>
      <c r="V161" s="20">
        <v>281.01799999999997</v>
      </c>
      <c r="W161" s="20">
        <v>888.03399999999999</v>
      </c>
      <c r="X161" s="20">
        <v>224.58500000000001</v>
      </c>
      <c r="Y161" s="20">
        <v>280.60500000000002</v>
      </c>
      <c r="Z161" s="20">
        <v>886.54700000000003</v>
      </c>
      <c r="AA161" s="20">
        <v>319.87400000000002</v>
      </c>
      <c r="AB161" s="20">
        <v>-45.01</v>
      </c>
      <c r="AC161" s="20">
        <v>878.178</v>
      </c>
      <c r="AD161" s="20">
        <v>263.07</v>
      </c>
      <c r="AE161" s="20">
        <v>478.24700000000001</v>
      </c>
      <c r="AF161" s="20">
        <v>61.79</v>
      </c>
      <c r="AG161" s="20">
        <v>-118.765</v>
      </c>
      <c r="AH161" s="50">
        <f>IFERROR(AVERAGE(INDEX(AL:AL,IFERROR(MATCH($B161-Annex!$B$4/60,$B:$B),2)):AL161),IF(Data!$B$2="",0,"-"))</f>
        <v>102.41949868138964</v>
      </c>
      <c r="AI161" s="50">
        <f>IFERROR(AVERAGE(INDEX(AM:AM,IFERROR(MATCH($B161-Annex!$B$4/60,$B:$B),2)):AM161),IF(Data!$B$2="",0,"-"))</f>
        <v>3.4507212284701358</v>
      </c>
      <c r="AJ161" s="50">
        <f>IFERROR(AVERAGE(INDEX(AN:AN,IFERROR(MATCH($B161-Annex!$B$4/60,$B:$B),2)):AN161),IF(Data!$B$2="",0,"-"))</f>
        <v>22.471065803658568</v>
      </c>
      <c r="AK161" s="50">
        <f>IFERROR(AVERAGE(INDEX(AO:AO,IFERROR(MATCH($B161-Annex!$B$4/60,$B:$B),2)):AO161),IF(Data!$B$2="",0,"-"))</f>
        <v>-13.417734747870256</v>
      </c>
      <c r="AL161" s="50">
        <f>IFERROR((5.670373*10^-8*(AP161+273.15)^4+((Annex!$B$5+Annex!$B$6)*(AP161-L161)+Annex!$B$7*(AP161-INDEX(AP:AP,IFERROR(MATCH($B161-Annex!$B$9/60,$B:$B),2)))/(60*($B161-INDEX($B:$B,IFERROR(MATCH($B161-Annex!$B$9/60,$B:$B),2)))))/Annex!$B$8)/1000,IF(Data!$B$2="",0,"-"))</f>
        <v>69.329115267113608</v>
      </c>
      <c r="AM161" s="50">
        <f>IFERROR((5.670373*10^-8*(AQ161+273.15)^4+((Annex!$B$5+Annex!$B$6)*(AQ161-O161)+Annex!$B$7*(AQ161-INDEX(AQ:AQ,IFERROR(MATCH($B161-Annex!$B$9/60,$B:$B),2)))/(60*($B161-INDEX($B:$B,IFERROR(MATCH($B161-Annex!$B$9/60,$B:$B),2)))))/Annex!$B$8)/1000,IF(Data!$B$2="",0,"-"))</f>
        <v>71.4617116734224</v>
      </c>
      <c r="AN161" s="50">
        <f>IFERROR((5.670373*10^-8*(AR161+273.15)^4+((Annex!$B$5+Annex!$B$6)*(AR161-R161)+Annex!$B$7*(AR161-INDEX(AR:AR,IFERROR(MATCH($B161-Annex!$B$9/60,$B:$B),2)))/(60*($B161-INDEX($B:$B,IFERROR(MATCH($B161-Annex!$B$9/60,$B:$B),2)))))/Annex!$B$8)/1000,IF(Data!$B$2="",0,"-"))</f>
        <v>28.157138368682258</v>
      </c>
      <c r="AO161" s="50">
        <f>IFERROR((5.670373*10^-8*(AS161+273.15)^4+((Annex!$B$5+Annex!$B$6)*(AS161-U161)+Annex!$B$7*(AS161-INDEX(AS:AS,IFERROR(MATCH($B161-Annex!$B$9/60,$B:$B),2)))/(60*($B161-INDEX($B:$B,IFERROR(MATCH($B161-Annex!$B$9/60,$B:$B),2)))))/Annex!$B$8)/1000,IF(Data!$B$2="",0,"-"))</f>
        <v>-12.432154435133226</v>
      </c>
      <c r="AP161" s="20">
        <v>857.36199999999997</v>
      </c>
      <c r="AQ161" s="20">
        <v>408.791</v>
      </c>
      <c r="AR161" s="20">
        <v>445.46</v>
      </c>
      <c r="AS161" s="20">
        <v>158.536</v>
      </c>
      <c r="AT161" s="20">
        <v>31.968</v>
      </c>
      <c r="AU161" s="20">
        <v>26.844000000000001</v>
      </c>
      <c r="AV161" s="20">
        <v>27.562999999999999</v>
      </c>
      <c r="AW161" s="50">
        <f>IFERROR(AVERAGE(INDEX(BC:BC,IFERROR(MATCH($B161-Annex!$B$4/60,$B:$B),2)):BC161),IF(Data!$B$2="",0,"-"))</f>
        <v>98.174141413895271</v>
      </c>
      <c r="AX161" s="50">
        <f>IFERROR(AVERAGE(INDEX(BD:BD,IFERROR(MATCH($B161-Annex!$B$4/60,$B:$B),2)):BD161),IF(Data!$B$2="",0,"-"))</f>
        <v>21.921602490678207</v>
      </c>
      <c r="AY161" s="50">
        <f>IFERROR(AVERAGE(INDEX(BE:BE,IFERROR(MATCH($B161-Annex!$B$4/60,$B:$B),2)):BE161),IF(Data!$B$2="",0,"-"))</f>
        <v>60.372865055945788</v>
      </c>
      <c r="AZ161" s="50">
        <f>IFERROR(AVERAGE(INDEX(BF:BF,IFERROR(MATCH($B161-Annex!$B$4/60,$B:$B),2)):BF161),IF(Data!$B$2="",0,"-"))</f>
        <v>13.073529211545788</v>
      </c>
      <c r="BA161" s="50">
        <f>IFERROR(AVERAGE(INDEX(BG:BG,IFERROR(MATCH($B161-Annex!$B$4/60,$B:$B),2)):BG161),IF(Data!$B$2="",0,"-"))</f>
        <v>29.224437788282103</v>
      </c>
      <c r="BB161" s="50">
        <f>IFERROR(AVERAGE(INDEX(BH:BH,IFERROR(MATCH($B161-Annex!$B$4/60,$B:$B),2)):BH161),IF(Data!$B$2="",0,"-"))</f>
        <v>20.415315126025529</v>
      </c>
      <c r="BC161" s="50">
        <f>IFERROR((5.670373*10^-8*(BI161+273.15)^4+((Annex!$B$5+Annex!$B$6)*(BI161-L161)+Annex!$B$7*(BI161-INDEX(BI:BI,IFERROR(MATCH($B161-Annex!$B$9/60,$B:$B),2)))/(60*($B161-INDEX($B:$B,IFERROR(MATCH($B161-Annex!$B$9/60,$B:$B),2)))))/Annex!$B$8)/1000,IF(Data!$B$2="",0,"-"))</f>
        <v>104.31965016476761</v>
      </c>
      <c r="BD161" s="50">
        <f>IFERROR((5.670373*10^-8*(BJ161+273.15)^4+((Annex!$B$5+Annex!$B$6)*(BJ161-O161)+Annex!$B$7*(BJ161-INDEX(BJ:BJ,IFERROR(MATCH($B161-Annex!$B$9/60,$B:$B),2)))/(60*($B161-INDEX($B:$B,IFERROR(MATCH($B161-Annex!$B$9/60,$B:$B),2)))))/Annex!$B$8)/1000,IF(Data!$B$2="",0,"-"))</f>
        <v>-85.294850842620264</v>
      </c>
      <c r="BE161" s="50">
        <f>IFERROR((5.670373*10^-8*(BK161+273.15)^4+((Annex!$B$5+Annex!$B$6)*(BK161-R161)+Annex!$B$7*(BK161-INDEX(BK:BK,IFERROR(MATCH($B161-Annex!$B$9/60,$B:$B),2)))/(60*($B161-INDEX($B:$B,IFERROR(MATCH($B161-Annex!$B$9/60,$B:$B),2)))))/Annex!$B$8)/1000,IF(Data!$B$2="",0,"-"))</f>
        <v>68.697051706772456</v>
      </c>
      <c r="BF161" s="50">
        <f>IFERROR((5.670373*10^-8*(BL161+273.15)^4+((Annex!$B$5+Annex!$B$6)*(BL161-U161)+Annex!$B$7*(BL161-INDEX(BL:BL,IFERROR(MATCH($B161-Annex!$B$9/60,$B:$B),2)))/(60*($B161-INDEX($B:$B,IFERROR(MATCH($B161-Annex!$B$9/60,$B:$B),2)))))/Annex!$B$8)/1000,IF(Data!$B$2="",0,"-"))</f>
        <v>-49.030990376512825</v>
      </c>
      <c r="BG161" s="50">
        <f>IFERROR((5.670373*10^-8*(BM161+273.15)^4+((Annex!$B$5+Annex!$B$6)*(BM161-X161)+Annex!$B$7*(BM161-INDEX(BM:BM,IFERROR(MATCH($B161-Annex!$B$9/60,$B:$B),2)))/(60*($B161-INDEX($B:$B,IFERROR(MATCH($B161-Annex!$B$9/60,$B:$B),2)))))/Annex!$B$8)/1000,IF(Data!$B$2="",0,"-"))</f>
        <v>33.147347096660539</v>
      </c>
      <c r="BH161" s="50">
        <f>IFERROR((5.670373*10^-8*(BN161+273.15)^4+((Annex!$B$5+Annex!$B$6)*(BN161-AA161)+Annex!$B$7*(BN161-INDEX(BN:BN,IFERROR(MATCH($B161-Annex!$B$9/60,$B:$B),2)))/(60*($B161-INDEX($B:$B,IFERROR(MATCH($B161-Annex!$B$9/60,$B:$B),2)))))/Annex!$B$8)/1000,IF(Data!$B$2="",0,"-"))</f>
        <v>23.165523271778046</v>
      </c>
      <c r="BI161" s="20">
        <v>882.98800000000006</v>
      </c>
      <c r="BJ161" s="20">
        <v>187.524</v>
      </c>
      <c r="BK161" s="20">
        <v>701.55600000000004</v>
      </c>
      <c r="BL161" s="20">
        <v>299.505</v>
      </c>
      <c r="BM161" s="20">
        <v>446.71499999999997</v>
      </c>
      <c r="BN161" s="20">
        <v>393.17099999999999</v>
      </c>
    </row>
    <row r="162" spans="1:66" x14ac:dyDescent="0.3">
      <c r="A162" s="5">
        <v>161</v>
      </c>
      <c r="B162" s="19">
        <v>13.549000000348315</v>
      </c>
      <c r="C162" s="20">
        <v>157.465811</v>
      </c>
      <c r="D162" s="20">
        <v>156.640514</v>
      </c>
      <c r="E162" s="20">
        <v>204.77089799999999</v>
      </c>
      <c r="F162" s="49">
        <f>IFERROR(SUM(C162:E162),IF(Data!$B$2="",0,"-"))</f>
        <v>518.87722299999996</v>
      </c>
      <c r="G162" s="50">
        <f>IFERROR(F162-Annex!$B$10,IF(Data!$B$2="",0,"-"))</f>
        <v>92.269222999999954</v>
      </c>
      <c r="H162" s="50">
        <f>IFERROR(AVERAGE(INDEX(G:G,IFERROR(MATCH($B162-Annex!$B$12/60,$B:$B),2)):G162),IF(Data!$B$2="",0,"-"))</f>
        <v>94.372907000000012</v>
      </c>
      <c r="I162" s="50">
        <f>IFERROR(-14000*(G162-INDEX(G:G,IFERROR(MATCH($B162-Annex!$B$11/60,$B:$B),2)))/(60*($B162-INDEX($B:$B,IFERROR(MATCH($B162-Annex!$B$11/60,$B:$B),2)))),IF(Data!$B$2="",0,"-"))</f>
        <v>1020.7919099620851</v>
      </c>
      <c r="J162" s="50">
        <f>IFERROR(-14000*(H162-INDEX(H:H,IFERROR(MATCH($B162-Annex!$B$13/60,$B:$B),2)))/(60*($B162-INDEX($B:$B,IFERROR(MATCH($B162-Annex!$B$13/60,$B:$B),2)))),IF(Data!$B$2="",0,"-"))</f>
        <v>999.52446280359936</v>
      </c>
      <c r="K162" s="20">
        <v>34.649615500000003</v>
      </c>
      <c r="L162" s="20">
        <v>940.80499999999995</v>
      </c>
      <c r="M162" s="20">
        <v>401.81900000000002</v>
      </c>
      <c r="N162" s="20">
        <v>890.11599999999999</v>
      </c>
      <c r="O162" s="20">
        <v>201.173</v>
      </c>
      <c r="P162" s="20">
        <v>74.656999999999996</v>
      </c>
      <c r="Q162" s="20">
        <v>911.86800000000005</v>
      </c>
      <c r="R162" s="20">
        <v>529.68100000000004</v>
      </c>
      <c r="S162" s="20">
        <v>212.24600000000001</v>
      </c>
      <c r="T162" s="20">
        <v>913.84699999999998</v>
      </c>
      <c r="U162" s="20">
        <v>340.83600000000001</v>
      </c>
      <c r="V162" s="20">
        <v>295.089</v>
      </c>
      <c r="W162" s="20">
        <v>883.79399999999998</v>
      </c>
      <c r="X162" s="20">
        <v>235.53700000000001</v>
      </c>
      <c r="Y162" s="20">
        <v>188.922</v>
      </c>
      <c r="Z162" s="20">
        <v>883.05100000000004</v>
      </c>
      <c r="AA162" s="20">
        <v>325.21699999999998</v>
      </c>
      <c r="AB162" s="20">
        <v>226.52099999999999</v>
      </c>
      <c r="AC162" s="20">
        <v>884.83900000000006</v>
      </c>
      <c r="AD162" s="20">
        <v>-29.443000000000001</v>
      </c>
      <c r="AE162" s="20">
        <v>387.10700000000003</v>
      </c>
      <c r="AF162" s="20">
        <v>260.81700000000001</v>
      </c>
      <c r="AG162" s="20">
        <v>283.47399999999999</v>
      </c>
      <c r="AH162" s="50">
        <f>IFERROR(AVERAGE(INDEX(AL:AL,IFERROR(MATCH($B162-Annex!$B$4/60,$B:$B),2)):AL162),IF(Data!$B$2="",0,"-"))</f>
        <v>95.869844177072736</v>
      </c>
      <c r="AI162" s="50">
        <f>IFERROR(AVERAGE(INDEX(AM:AM,IFERROR(MATCH($B162-Annex!$B$4/60,$B:$B),2)):AM162),IF(Data!$B$2="",0,"-"))</f>
        <v>26.993207657170736</v>
      </c>
      <c r="AJ162" s="50">
        <f>IFERROR(AVERAGE(INDEX(AN:AN,IFERROR(MATCH($B162-Annex!$B$4/60,$B:$B),2)):AN162),IF(Data!$B$2="",0,"-"))</f>
        <v>24.143580390535696</v>
      </c>
      <c r="AK162" s="50">
        <f>IFERROR(AVERAGE(INDEX(AO:AO,IFERROR(MATCH($B162-Annex!$B$4/60,$B:$B),2)):AO162),IF(Data!$B$2="",0,"-"))</f>
        <v>5.6625234067501991</v>
      </c>
      <c r="AL162" s="50">
        <f>IFERROR((5.670373*10^-8*(AP162+273.15)^4+((Annex!$B$5+Annex!$B$6)*(AP162-L162)+Annex!$B$7*(AP162-INDEX(AP:AP,IFERROR(MATCH($B162-Annex!$B$9/60,$B:$B),2)))/(60*($B162-INDEX($B:$B,IFERROR(MATCH($B162-Annex!$B$9/60,$B:$B),2)))))/Annex!$B$8)/1000,IF(Data!$B$2="",0,"-"))</f>
        <v>80.586377631838261</v>
      </c>
      <c r="AM162" s="50">
        <f>IFERROR((5.670373*10^-8*(AQ162+273.15)^4+((Annex!$B$5+Annex!$B$6)*(AQ162-O162)+Annex!$B$7*(AQ162-INDEX(AQ:AQ,IFERROR(MATCH($B162-Annex!$B$9/60,$B:$B),2)))/(60*($B162-INDEX($B:$B,IFERROR(MATCH($B162-Annex!$B$9/60,$B:$B),2)))))/Annex!$B$8)/1000,IF(Data!$B$2="",0,"-"))</f>
        <v>-27.25093272364747</v>
      </c>
      <c r="AN162" s="50">
        <f>IFERROR((5.670373*10^-8*(AR162+273.15)^4+((Annex!$B$5+Annex!$B$6)*(AR162-R162)+Annex!$B$7*(AR162-INDEX(AR:AR,IFERROR(MATCH($B162-Annex!$B$9/60,$B:$B),2)))/(60*($B162-INDEX($B:$B,IFERROR(MATCH($B162-Annex!$B$9/60,$B:$B),2)))))/Annex!$B$8)/1000,IF(Data!$B$2="",0,"-"))</f>
        <v>32.089336441639489</v>
      </c>
      <c r="AO162" s="50">
        <f>IFERROR((5.670373*10^-8*(AS162+273.15)^4+((Annex!$B$5+Annex!$B$6)*(AS162-U162)+Annex!$B$7*(AS162-INDEX(AS:AS,IFERROR(MATCH($B162-Annex!$B$9/60,$B:$B),2)))/(60*($B162-INDEX($B:$B,IFERROR(MATCH($B162-Annex!$B$9/60,$B:$B),2)))))/Annex!$B$8)/1000,IF(Data!$B$2="",0,"-"))</f>
        <v>43.083794794087062</v>
      </c>
      <c r="AP162" s="20">
        <v>853.92399999999998</v>
      </c>
      <c r="AQ162" s="20">
        <v>408.565</v>
      </c>
      <c r="AR162" s="20">
        <v>463.19600000000003</v>
      </c>
      <c r="AS162" s="20">
        <v>296.839</v>
      </c>
      <c r="AT162" s="20">
        <v>32.661999999999999</v>
      </c>
      <c r="AU162" s="20">
        <v>27.064</v>
      </c>
      <c r="AV162" s="20">
        <v>27.905999999999999</v>
      </c>
      <c r="AW162" s="50">
        <f>IFERROR(AVERAGE(INDEX(BC:BC,IFERROR(MATCH($B162-Annex!$B$4/60,$B:$B),2)):BC162),IF(Data!$B$2="",0,"-"))</f>
        <v>95.348670744684185</v>
      </c>
      <c r="AX162" s="50">
        <f>IFERROR(AVERAGE(INDEX(BD:BD,IFERROR(MATCH($B162-Annex!$B$4/60,$B:$B),2)):BD162),IF(Data!$B$2="",0,"-"))</f>
        <v>-48.445453332065462</v>
      </c>
      <c r="AY162" s="50">
        <f>IFERROR(AVERAGE(INDEX(BE:BE,IFERROR(MATCH($B162-Annex!$B$4/60,$B:$B),2)):BE162),IF(Data!$B$2="",0,"-"))</f>
        <v>62.839071280640333</v>
      </c>
      <c r="AZ162" s="50">
        <f>IFERROR(AVERAGE(INDEX(BF:BF,IFERROR(MATCH($B162-Annex!$B$4/60,$B:$B),2)):BF162),IF(Data!$B$2="",0,"-"))</f>
        <v>-1.2303011955942817</v>
      </c>
      <c r="BA162" s="50">
        <f>IFERROR(AVERAGE(INDEX(BG:BG,IFERROR(MATCH($B162-Annex!$B$4/60,$B:$B),2)):BG162),IF(Data!$B$2="",0,"-"))</f>
        <v>30.537530051889519</v>
      </c>
      <c r="BB162" s="50">
        <f>IFERROR(AVERAGE(INDEX(BH:BH,IFERROR(MATCH($B162-Annex!$B$4/60,$B:$B),2)):BH162),IF(Data!$B$2="",0,"-"))</f>
        <v>21.198983650459638</v>
      </c>
      <c r="BC162" s="50">
        <f>IFERROR((5.670373*10^-8*(BI162+273.15)^4+((Annex!$B$5+Annex!$B$6)*(BI162-L162)+Annex!$B$7*(BI162-INDEX(BI:BI,IFERROR(MATCH($B162-Annex!$B$9/60,$B:$B),2)))/(60*($B162-INDEX($B:$B,IFERROR(MATCH($B162-Annex!$B$9/60,$B:$B),2)))))/Annex!$B$8)/1000,IF(Data!$B$2="",0,"-"))</f>
        <v>114.21114580816239</v>
      </c>
      <c r="BD162" s="50">
        <f>IFERROR((5.670373*10^-8*(BJ162+273.15)^4+((Annex!$B$5+Annex!$B$6)*(BJ162-O162)+Annex!$B$7*(BJ162-INDEX(BJ:BJ,IFERROR(MATCH($B162-Annex!$B$9/60,$B:$B),2)))/(60*($B162-INDEX($B:$B,IFERROR(MATCH($B162-Annex!$B$9/60,$B:$B),2)))))/Annex!$B$8)/1000,IF(Data!$B$2="",0,"-"))</f>
        <v>69.227400801323796</v>
      </c>
      <c r="BE162" s="50">
        <f>IFERROR((5.670373*10^-8*(BK162+273.15)^4+((Annex!$B$5+Annex!$B$6)*(BK162-R162)+Annex!$B$7*(BK162-INDEX(BK:BK,IFERROR(MATCH($B162-Annex!$B$9/60,$B:$B),2)))/(60*($B162-INDEX($B:$B,IFERROR(MATCH($B162-Annex!$B$9/60,$B:$B),2)))))/Annex!$B$8)/1000,IF(Data!$B$2="",0,"-"))</f>
        <v>71.498008956669608</v>
      </c>
      <c r="BF162" s="50">
        <f>IFERROR((5.670373*10^-8*(BL162+273.15)^4+((Annex!$B$5+Annex!$B$6)*(BL162-U162)+Annex!$B$7*(BL162-INDEX(BL:BL,IFERROR(MATCH($B162-Annex!$B$9/60,$B:$B),2)))/(60*($B162-INDEX($B:$B,IFERROR(MATCH($B162-Annex!$B$9/60,$B:$B),2)))))/Annex!$B$8)/1000,IF(Data!$B$2="",0,"-"))</f>
        <v>15.661876091446</v>
      </c>
      <c r="BG162" s="50">
        <f>IFERROR((5.670373*10^-8*(BM162+273.15)^4+((Annex!$B$5+Annex!$B$6)*(BM162-X162)+Annex!$B$7*(BM162-INDEX(BM:BM,IFERROR(MATCH($B162-Annex!$B$9/60,$B:$B),2)))/(60*($B162-INDEX($B:$B,IFERROR(MATCH($B162-Annex!$B$9/60,$B:$B),2)))))/Annex!$B$8)/1000,IF(Data!$B$2="",0,"-"))</f>
        <v>34.882432958437441</v>
      </c>
      <c r="BH162" s="50">
        <f>IFERROR((5.670373*10^-8*(BN162+273.15)^4+((Annex!$B$5+Annex!$B$6)*(BN162-AA162)+Annex!$B$7*(BN162-INDEX(BN:BN,IFERROR(MATCH($B162-Annex!$B$9/60,$B:$B),2)))/(60*($B162-INDEX($B:$B,IFERROR(MATCH($B162-Annex!$B$9/60,$B:$B),2)))))/Annex!$B$8)/1000,IF(Data!$B$2="",0,"-"))</f>
        <v>24.261021577334276</v>
      </c>
      <c r="BI162" s="20">
        <v>893.05499999999995</v>
      </c>
      <c r="BJ162" s="20">
        <v>394.99900000000002</v>
      </c>
      <c r="BK162" s="20">
        <v>714.52</v>
      </c>
      <c r="BL162" s="20">
        <v>275.70299999999997</v>
      </c>
      <c r="BM162" s="20">
        <v>459.86900000000003</v>
      </c>
      <c r="BN162" s="20">
        <v>403.38499999999999</v>
      </c>
    </row>
    <row r="163" spans="1:66" x14ac:dyDescent="0.3">
      <c r="A163" s="5">
        <v>162</v>
      </c>
      <c r="B163" s="19">
        <v>13.633166671497747</v>
      </c>
      <c r="C163" s="20">
        <v>157.072012</v>
      </c>
      <c r="D163" s="20">
        <v>156.38234800000001</v>
      </c>
      <c r="E163" s="20">
        <v>204.65844200000001</v>
      </c>
      <c r="F163" s="49">
        <f>IFERROR(SUM(C163:E163),IF(Data!$B$2="",0,"-"))</f>
        <v>518.11280199999999</v>
      </c>
      <c r="G163" s="50">
        <f>IFERROR(F163-Annex!$B$10,IF(Data!$B$2="",0,"-"))</f>
        <v>91.504801999999984</v>
      </c>
      <c r="H163" s="50">
        <f>IFERROR(AVERAGE(INDEX(G:G,IFERROR(MATCH($B163-Annex!$B$12/60,$B:$B),2)):G163),IF(Data!$B$2="",0,"-"))</f>
        <v>94.085451300000003</v>
      </c>
      <c r="I163" s="50">
        <f>IFERROR(-14000*(G163-INDEX(G:G,IFERROR(MATCH($B163-Annex!$B$11/60,$B:$B),2)))/(60*($B163-INDEX($B:$B,IFERROR(MATCH($B163-Annex!$B$11/60,$B:$B),2)))),IF(Data!$B$2="",0,"-"))</f>
        <v>1010.864199509786</v>
      </c>
      <c r="J163" s="50">
        <f>IFERROR(-14000*(H163-INDEX(H:H,IFERROR(MATCH($B163-Annex!$B$13/60,$B:$B),2)))/(60*($B163-INDEX($B:$B,IFERROR(MATCH($B163-Annex!$B$13/60,$B:$B),2)))),IF(Data!$B$2="",0,"-"))</f>
        <v>924.08853864630203</v>
      </c>
      <c r="K163" s="20">
        <v>35.226250299999997</v>
      </c>
      <c r="L163" s="20">
        <v>942.29499999999996</v>
      </c>
      <c r="M163" s="20">
        <v>9.8999999999999993E+37</v>
      </c>
      <c r="N163" s="20">
        <v>888.61099999999999</v>
      </c>
      <c r="O163" s="20">
        <v>70.349000000000004</v>
      </c>
      <c r="P163" s="20">
        <v>556.16899999999998</v>
      </c>
      <c r="Q163" s="20">
        <v>914.827</v>
      </c>
      <c r="R163" s="20">
        <v>547.31399999999996</v>
      </c>
      <c r="S163" s="20">
        <v>-67.051000000000002</v>
      </c>
      <c r="T163" s="20">
        <v>914.02499999999998</v>
      </c>
      <c r="U163" s="20">
        <v>393.28199999999998</v>
      </c>
      <c r="V163" s="20">
        <v>282.83600000000001</v>
      </c>
      <c r="W163" s="20">
        <v>881.51</v>
      </c>
      <c r="X163" s="20">
        <v>243.72300000000001</v>
      </c>
      <c r="Y163" s="20">
        <v>422.57100000000003</v>
      </c>
      <c r="Z163" s="20">
        <v>879.28200000000004</v>
      </c>
      <c r="AA163" s="20">
        <v>327.70499999999998</v>
      </c>
      <c r="AB163" s="20">
        <v>-44.122999999999998</v>
      </c>
      <c r="AC163" s="20">
        <v>883.03300000000002</v>
      </c>
      <c r="AD163" s="20">
        <v>364.57799999999997</v>
      </c>
      <c r="AE163" s="20">
        <v>514.20299999999997</v>
      </c>
      <c r="AF163" s="20">
        <v>-32.956000000000003</v>
      </c>
      <c r="AG163" s="20">
        <v>-45.798999999999999</v>
      </c>
      <c r="AH163" s="50">
        <f>IFERROR(AVERAGE(INDEX(AL:AL,IFERROR(MATCH($B163-Annex!$B$4/60,$B:$B),2)):AL163),IF(Data!$B$2="",0,"-"))</f>
        <v>90.97878870137356</v>
      </c>
      <c r="AI163" s="50">
        <f>IFERROR(AVERAGE(INDEX(AM:AM,IFERROR(MATCH($B163-Annex!$B$4/60,$B:$B),2)):AM163),IF(Data!$B$2="",0,"-"))</f>
        <v>54.04581033494172</v>
      </c>
      <c r="AJ163" s="50">
        <f>IFERROR(AVERAGE(INDEX(AN:AN,IFERROR(MATCH($B163-Annex!$B$4/60,$B:$B),2)):AN163),IF(Data!$B$2="",0,"-"))</f>
        <v>26.52417661261806</v>
      </c>
      <c r="AK163" s="50">
        <f>IFERROR(AVERAGE(INDEX(AO:AO,IFERROR(MATCH($B163-Annex!$B$4/60,$B:$B),2)):AO163),IF(Data!$B$2="",0,"-"))</f>
        <v>-9.5191301490615849</v>
      </c>
      <c r="AL163" s="50">
        <f>IFERROR((5.670373*10^-8*(AP163+273.15)^4+((Annex!$B$5+Annex!$B$6)*(AP163-L163)+Annex!$B$7*(AP163-INDEX(AP:AP,IFERROR(MATCH($B163-Annex!$B$9/60,$B:$B),2)))/(60*($B163-INDEX($B:$B,IFERROR(MATCH($B163-Annex!$B$9/60,$B:$B),2)))))/Annex!$B$8)/1000,IF(Data!$B$2="",0,"-"))</f>
        <v>91.22464776399444</v>
      </c>
      <c r="AM163" s="50">
        <f>IFERROR((5.670373*10^-8*(AQ163+273.15)^4+((Annex!$B$5+Annex!$B$6)*(AQ163-O163)+Annex!$B$7*(AQ163-INDEX(AQ:AQ,IFERROR(MATCH($B163-Annex!$B$9/60,$B:$B),2)))/(60*($B163-INDEX($B:$B,IFERROR(MATCH($B163-Annex!$B$9/60,$B:$B),2)))))/Annex!$B$8)/1000,IF(Data!$B$2="",0,"-"))</f>
        <v>-23.264474866284882</v>
      </c>
      <c r="AN163" s="50">
        <f>IFERROR((5.670373*10^-8*(AR163+273.15)^4+((Annex!$B$5+Annex!$B$6)*(AR163-R163)+Annex!$B$7*(AR163-INDEX(AR:AR,IFERROR(MATCH($B163-Annex!$B$9/60,$B:$B),2)))/(60*($B163-INDEX($B:$B,IFERROR(MATCH($B163-Annex!$B$9/60,$B:$B),2)))))/Annex!$B$8)/1000,IF(Data!$B$2="",0,"-"))</f>
        <v>36.808141351335408</v>
      </c>
      <c r="AO163" s="50">
        <f>IFERROR((5.670373*10^-8*(AS163+273.15)^4+((Annex!$B$5+Annex!$B$6)*(AS163-U163)+Annex!$B$7*(AS163-INDEX(AS:AS,IFERROR(MATCH($B163-Annex!$B$9/60,$B:$B),2)))/(60*($B163-INDEX($B:$B,IFERROR(MATCH($B163-Annex!$B$9/60,$B:$B),2)))))/Annex!$B$8)/1000,IF(Data!$B$2="",0,"-"))</f>
        <v>11.308095640023973</v>
      </c>
      <c r="AP163" s="20">
        <v>857.95299999999997</v>
      </c>
      <c r="AQ163" s="20">
        <v>337.26499999999999</v>
      </c>
      <c r="AR163" s="20">
        <v>483.35</v>
      </c>
      <c r="AS163" s="20">
        <v>184.56299999999999</v>
      </c>
      <c r="AT163" s="20">
        <v>33.189</v>
      </c>
      <c r="AU163" s="20">
        <v>27.344999999999999</v>
      </c>
      <c r="AV163" s="20">
        <v>28.24</v>
      </c>
      <c r="AW163" s="50">
        <f>IFERROR(AVERAGE(INDEX(BC:BC,IFERROR(MATCH($B163-Annex!$B$4/60,$B:$B),2)):BC163),IF(Data!$B$2="",0,"-"))</f>
        <v>93.841129957301376</v>
      </c>
      <c r="AX163" s="50">
        <f>IFERROR(AVERAGE(INDEX(BD:BD,IFERROR(MATCH($B163-Annex!$B$4/60,$B:$B),2)):BD163),IF(Data!$B$2="",0,"-"))</f>
        <v>-105.23224928457674</v>
      </c>
      <c r="AY163" s="50">
        <f>IFERROR(AVERAGE(INDEX(BE:BE,IFERROR(MATCH($B163-Annex!$B$4/60,$B:$B),2)):BE163),IF(Data!$B$2="",0,"-"))</f>
        <v>65.190892696515306</v>
      </c>
      <c r="AZ163" s="50">
        <f>IFERROR(AVERAGE(INDEX(BF:BF,IFERROR(MATCH($B163-Annex!$B$4/60,$B:$B),2)):BF163),IF(Data!$B$2="",0,"-"))</f>
        <v>-5.571564879293569</v>
      </c>
      <c r="BA163" s="50">
        <f>IFERROR(AVERAGE(INDEX(BG:BG,IFERROR(MATCH($B163-Annex!$B$4/60,$B:$B),2)):BG163),IF(Data!$B$2="",0,"-"))</f>
        <v>31.926224671659895</v>
      </c>
      <c r="BB163" s="50">
        <f>IFERROR(AVERAGE(INDEX(BH:BH,IFERROR(MATCH($B163-Annex!$B$4/60,$B:$B),2)):BH163),IF(Data!$B$2="",0,"-"))</f>
        <v>22.053874677660193</v>
      </c>
      <c r="BC163" s="50">
        <f>IFERROR((5.670373*10^-8*(BI163+273.15)^4+((Annex!$B$5+Annex!$B$6)*(BI163-L163)+Annex!$B$7*(BI163-INDEX(BI:BI,IFERROR(MATCH($B163-Annex!$B$9/60,$B:$B),2)))/(60*($B163-INDEX($B:$B,IFERROR(MATCH($B163-Annex!$B$9/60,$B:$B),2)))))/Annex!$B$8)/1000,IF(Data!$B$2="",0,"-"))</f>
        <v>111.21669289185877</v>
      </c>
      <c r="BD163" s="50">
        <f>IFERROR((5.670373*10^-8*(BJ163+273.15)^4+((Annex!$B$5+Annex!$B$6)*(BJ163-O163)+Annex!$B$7*(BJ163-INDEX(BJ:BJ,IFERROR(MATCH($B163-Annex!$B$9/60,$B:$B),2)))/(60*($B163-INDEX($B:$B,IFERROR(MATCH($B163-Annex!$B$9/60,$B:$B),2)))))/Annex!$B$8)/1000,IF(Data!$B$2="",0,"-"))</f>
        <v>-96.786392407417551</v>
      </c>
      <c r="BE163" s="50">
        <f>IFERROR((5.670373*10^-8*(BK163+273.15)^4+((Annex!$B$5+Annex!$B$6)*(BK163-R163)+Annex!$B$7*(BK163-INDEX(BK:BK,IFERROR(MATCH($B163-Annex!$B$9/60,$B:$B),2)))/(60*($B163-INDEX($B:$B,IFERROR(MATCH($B163-Annex!$B$9/60,$B:$B),2)))))/Annex!$B$8)/1000,IF(Data!$B$2="",0,"-"))</f>
        <v>72.392949226303585</v>
      </c>
      <c r="BF163" s="50">
        <f>IFERROR((5.670373*10^-8*(BL163+273.15)^4+((Annex!$B$5+Annex!$B$6)*(BL163-U163)+Annex!$B$7*(BL163-INDEX(BL:BL,IFERROR(MATCH($B163-Annex!$B$9/60,$B:$B),2)))/(60*($B163-INDEX($B:$B,IFERROR(MATCH($B163-Annex!$B$9/60,$B:$B),2)))))/Annex!$B$8)/1000,IF(Data!$B$2="",0,"-"))</f>
        <v>69.79135262315927</v>
      </c>
      <c r="BG163" s="50">
        <f>IFERROR((5.670373*10^-8*(BM163+273.15)^4+((Annex!$B$5+Annex!$B$6)*(BM163-X163)+Annex!$B$7*(BM163-INDEX(BM:BM,IFERROR(MATCH($B163-Annex!$B$9/60,$B:$B),2)))/(60*($B163-INDEX($B:$B,IFERROR(MATCH($B163-Annex!$B$9/60,$B:$B),2)))))/Annex!$B$8)/1000,IF(Data!$B$2="",0,"-"))</f>
        <v>36.43175898015555</v>
      </c>
      <c r="BH163" s="50">
        <f>IFERROR((5.670373*10^-8*(BN163+273.15)^4+((Annex!$B$5+Annex!$B$6)*(BN163-AA163)+Annex!$B$7*(BN163-INDEX(BN:BN,IFERROR(MATCH($B163-Annex!$B$9/60,$B:$B),2)))/(60*($B163-INDEX($B:$B,IFERROR(MATCH($B163-Annex!$B$9/60,$B:$B),2)))))/Annex!$B$8)/1000,IF(Data!$B$2="",0,"-"))</f>
        <v>24.868375238562418</v>
      </c>
      <c r="BI163" s="20">
        <v>895.50599999999997</v>
      </c>
      <c r="BJ163" s="20">
        <v>3.403</v>
      </c>
      <c r="BK163" s="20">
        <v>724.91600000000005</v>
      </c>
      <c r="BL163" s="20">
        <v>409.48899999999998</v>
      </c>
      <c r="BM163" s="20">
        <v>473.07499999999999</v>
      </c>
      <c r="BN163" s="20">
        <v>413.13600000000002</v>
      </c>
    </row>
    <row r="164" spans="1:66" x14ac:dyDescent="0.3">
      <c r="A164" s="5">
        <v>163</v>
      </c>
      <c r="B164" s="19">
        <v>13.717333332169801</v>
      </c>
      <c r="C164" s="20">
        <v>156.89707799999999</v>
      </c>
      <c r="D164" s="20">
        <v>155.96700999999999</v>
      </c>
      <c r="E164" s="20">
        <v>204.31294399999999</v>
      </c>
      <c r="F164" s="49">
        <f>IFERROR(SUM(C164:E164),IF(Data!$B$2="",0,"-"))</f>
        <v>517.17703199999994</v>
      </c>
      <c r="G164" s="50">
        <f>IFERROR(F164-Annex!$B$10,IF(Data!$B$2="",0,"-"))</f>
        <v>90.569031999999936</v>
      </c>
      <c r="H164" s="50">
        <f>IFERROR(AVERAGE(INDEX(G:G,IFERROR(MATCH($B164-Annex!$B$12/60,$B:$B),2)):G164),IF(Data!$B$2="",0,"-"))</f>
        <v>93.628548099999989</v>
      </c>
      <c r="I164" s="50">
        <f>IFERROR(-14000*(G164-INDEX(G:G,IFERROR(MATCH($B164-Annex!$B$11/60,$B:$B),2)))/(60*($B164-INDEX($B:$B,IFERROR(MATCH($B164-Annex!$B$11/60,$B:$B),2)))),IF(Data!$B$2="",0,"-"))</f>
        <v>1015.5221699886828</v>
      </c>
      <c r="J164" s="50">
        <f>IFERROR(-14000*(H164-INDEX(H:H,IFERROR(MATCH($B164-Annex!$B$13/60,$B:$B),2)))/(60*($B164-INDEX($B:$B,IFERROR(MATCH($B164-Annex!$B$13/60,$B:$B),2)))),IF(Data!$B$2="",0,"-"))</f>
        <v>960.53408956057035</v>
      </c>
      <c r="K164" s="20">
        <v>35.720950500000001</v>
      </c>
      <c r="L164" s="20">
        <v>943.69399999999996</v>
      </c>
      <c r="M164" s="20">
        <v>712.22400000000005</v>
      </c>
      <c r="N164" s="20">
        <v>893.65800000000002</v>
      </c>
      <c r="O164" s="20">
        <v>283.16399999999999</v>
      </c>
      <c r="P164" s="20">
        <v>61.56</v>
      </c>
      <c r="Q164" s="20">
        <v>916.68100000000004</v>
      </c>
      <c r="R164" s="20">
        <v>543.97799999999995</v>
      </c>
      <c r="S164" s="20">
        <v>266.57799999999997</v>
      </c>
      <c r="T164" s="20">
        <v>912.99099999999999</v>
      </c>
      <c r="U164" s="20">
        <v>204.386</v>
      </c>
      <c r="V164" s="20">
        <v>66.706999999999994</v>
      </c>
      <c r="W164" s="20">
        <v>881.63400000000001</v>
      </c>
      <c r="X164" s="20">
        <v>235.661</v>
      </c>
      <c r="Y164" s="20">
        <v>164.23099999999999</v>
      </c>
      <c r="Z164" s="20">
        <v>879.61800000000005</v>
      </c>
      <c r="AA164" s="20">
        <v>342.99400000000003</v>
      </c>
      <c r="AB164" s="20">
        <v>374.524</v>
      </c>
      <c r="AC164" s="20">
        <v>881.61599999999999</v>
      </c>
      <c r="AD164" s="20">
        <v>9.8999999999999993E+37</v>
      </c>
      <c r="AE164" s="20">
        <v>311.32799999999997</v>
      </c>
      <c r="AF164" s="20">
        <v>365.64499999999998</v>
      </c>
      <c r="AG164" s="20">
        <v>375.72399999999999</v>
      </c>
      <c r="AH164" s="50">
        <f>IFERROR(AVERAGE(INDEX(AL:AL,IFERROR(MATCH($B164-Annex!$B$4/60,$B:$B),2)):AL164),IF(Data!$B$2="",0,"-"))</f>
        <v>86.514228500965373</v>
      </c>
      <c r="AI164" s="50">
        <f>IFERROR(AVERAGE(INDEX(AM:AM,IFERROR(MATCH($B164-Annex!$B$4/60,$B:$B),2)):AM164),IF(Data!$B$2="",0,"-"))</f>
        <v>45.336298990086497</v>
      </c>
      <c r="AJ164" s="50">
        <f>IFERROR(AVERAGE(INDEX(AN:AN,IFERROR(MATCH($B164-Annex!$B$4/60,$B:$B),2)):AN164),IF(Data!$B$2="",0,"-"))</f>
        <v>29.289185192351997</v>
      </c>
      <c r="AK164" s="50">
        <f>IFERROR(AVERAGE(INDEX(AO:AO,IFERROR(MATCH($B164-Annex!$B$4/60,$B:$B),2)):AO164),IF(Data!$B$2="",0,"-"))</f>
        <v>-3.8820233390403649</v>
      </c>
      <c r="AL164" s="50">
        <f>IFERROR((5.670373*10^-8*(AP164+273.15)^4+((Annex!$B$5+Annex!$B$6)*(AP164-L164)+Annex!$B$7*(AP164-INDEX(AP:AP,IFERROR(MATCH($B164-Annex!$B$9/60,$B:$B),2)))/(60*($B164-INDEX($B:$B,IFERROR(MATCH($B164-Annex!$B$9/60,$B:$B),2)))))/Annex!$B$8)/1000,IF(Data!$B$2="",0,"-"))</f>
        <v>92.735097992340897</v>
      </c>
      <c r="AM164" s="50">
        <f>IFERROR((5.670373*10^-8*(AQ164+273.15)^4+((Annex!$B$5+Annex!$B$6)*(AQ164-O164)+Annex!$B$7*(AQ164-INDEX(AQ:AQ,IFERROR(MATCH($B164-Annex!$B$9/60,$B:$B),2)))/(60*($B164-INDEX($B:$B,IFERROR(MATCH($B164-Annex!$B$9/60,$B:$B),2)))))/Annex!$B$8)/1000,IF(Data!$B$2="",0,"-"))</f>
        <v>-41.746188324607047</v>
      </c>
      <c r="AN164" s="50">
        <f>IFERROR((5.670373*10^-8*(AR164+273.15)^4+((Annex!$B$5+Annex!$B$6)*(AR164-R164)+Annex!$B$7*(AR164-INDEX(AR:AR,IFERROR(MATCH($B164-Annex!$B$9/60,$B:$B),2)))/(60*($B164-INDEX($B:$B,IFERROR(MATCH($B164-Annex!$B$9/60,$B:$B),2)))))/Annex!$B$8)/1000,IF(Data!$B$2="",0,"-"))</f>
        <v>39.908876243503975</v>
      </c>
      <c r="AO164" s="50">
        <f>IFERROR((5.670373*10^-8*(AS164+273.15)^4+((Annex!$B$5+Annex!$B$6)*(AS164-U164)+Annex!$B$7*(AS164-INDEX(AS:AS,IFERROR(MATCH($B164-Annex!$B$9/60,$B:$B),2)))/(60*($B164-INDEX($B:$B,IFERROR(MATCH($B164-Annex!$B$9/60,$B:$B),2)))))/Annex!$B$8)/1000,IF(Data!$B$2="",0,"-"))</f>
        <v>32.169200479768087</v>
      </c>
      <c r="AP164" s="20">
        <v>857.67100000000005</v>
      </c>
      <c r="AQ164" s="20">
        <v>313.959</v>
      </c>
      <c r="AR164" s="20">
        <v>502.32600000000002</v>
      </c>
      <c r="AS164" s="20">
        <v>337.75900000000001</v>
      </c>
      <c r="AT164" s="20">
        <v>33.908000000000001</v>
      </c>
      <c r="AU164" s="20">
        <v>27.731000000000002</v>
      </c>
      <c r="AV164" s="20">
        <v>28.713999999999999</v>
      </c>
      <c r="AW164" s="50">
        <f>IFERROR(AVERAGE(INDEX(BC:BC,IFERROR(MATCH($B164-Annex!$B$4/60,$B:$B),2)):BC164),IF(Data!$B$2="",0,"-"))</f>
        <v>95.232429227819395</v>
      </c>
      <c r="AX164" s="50">
        <f>IFERROR(AVERAGE(INDEX(BD:BD,IFERROR(MATCH($B164-Annex!$B$4/60,$B:$B),2)):BD164),IF(Data!$B$2="",0,"-"))</f>
        <v>-48.182730855739578</v>
      </c>
      <c r="AY164" s="50">
        <f>IFERROR(AVERAGE(INDEX(BE:BE,IFERROR(MATCH($B164-Annex!$B$4/60,$B:$B),2)):BE164),IF(Data!$B$2="",0,"-"))</f>
        <v>67.341478057114628</v>
      </c>
      <c r="AZ164" s="50">
        <f>IFERROR(AVERAGE(INDEX(BF:BF,IFERROR(MATCH($B164-Annex!$B$4/60,$B:$B),2)):BF164),IF(Data!$B$2="",0,"-"))</f>
        <v>-7.3699609544953207E-2</v>
      </c>
      <c r="BA164" s="50">
        <f>IFERROR(AVERAGE(INDEX(BG:BG,IFERROR(MATCH($B164-Annex!$B$4/60,$B:$B),2)):BG164),IF(Data!$B$2="",0,"-"))</f>
        <v>33.27812635210573</v>
      </c>
      <c r="BB164" s="50">
        <f>IFERROR(AVERAGE(INDEX(BH:BH,IFERROR(MATCH($B164-Annex!$B$4/60,$B:$B),2)):BH164),IF(Data!$B$2="",0,"-"))</f>
        <v>22.874110587326363</v>
      </c>
      <c r="BC164" s="50">
        <f>IFERROR((5.670373*10^-8*(BI164+273.15)^4+((Annex!$B$5+Annex!$B$6)*(BI164-L164)+Annex!$B$7*(BI164-INDEX(BI:BI,IFERROR(MATCH($B164-Annex!$B$9/60,$B:$B),2)))/(60*($B164-INDEX($B:$B,IFERROR(MATCH($B164-Annex!$B$9/60,$B:$B),2)))))/Annex!$B$8)/1000,IF(Data!$B$2="",0,"-"))</f>
        <v>109.08153245639757</v>
      </c>
      <c r="BD164" s="50">
        <f>IFERROR((5.670373*10^-8*(BJ164+273.15)^4+((Annex!$B$5+Annex!$B$6)*(BJ164-O164)+Annex!$B$7*(BJ164-INDEX(BJ:BJ,IFERROR(MATCH($B164-Annex!$B$9/60,$B:$B),2)))/(60*($B164-INDEX($B:$B,IFERROR(MATCH($B164-Annex!$B$9/60,$B:$B),2)))))/Annex!$B$8)/1000,IF(Data!$B$2="",0,"-"))</f>
        <v>-19.818971539051198</v>
      </c>
      <c r="BE164" s="50">
        <f>IFERROR((5.670373*10^-8*(BK164+273.15)^4+((Annex!$B$5+Annex!$B$6)*(BK164-R164)+Annex!$B$7*(BK164-INDEX(BK:BK,IFERROR(MATCH($B164-Annex!$B$9/60,$B:$B),2)))/(60*($B164-INDEX($B:$B,IFERROR(MATCH($B164-Annex!$B$9/60,$B:$B),2)))))/Annex!$B$8)/1000,IF(Data!$B$2="",0,"-"))</f>
        <v>72.864925460879974</v>
      </c>
      <c r="BF164" s="50">
        <f>IFERROR((5.670373*10^-8*(BL164+273.15)^4+((Annex!$B$5+Annex!$B$6)*(BL164-U164)+Annex!$B$7*(BL164-INDEX(BL:BL,IFERROR(MATCH($B164-Annex!$B$9/60,$B:$B),2)))/(60*($B164-INDEX($B:$B,IFERROR(MATCH($B164-Annex!$B$9/60,$B:$B),2)))))/Annex!$B$8)/1000,IF(Data!$B$2="",0,"-"))</f>
        <v>16.287112897041869</v>
      </c>
      <c r="BG164" s="50">
        <f>IFERROR((5.670373*10^-8*(BM164+273.15)^4+((Annex!$B$5+Annex!$B$6)*(BM164-X164)+Annex!$B$7*(BM164-INDEX(BM:BM,IFERROR(MATCH($B164-Annex!$B$9/60,$B:$B),2)))/(60*($B164-INDEX($B:$B,IFERROR(MATCH($B164-Annex!$B$9/60,$B:$B),2)))))/Annex!$B$8)/1000,IF(Data!$B$2="",0,"-"))</f>
        <v>37.666396875873453</v>
      </c>
      <c r="BH164" s="50">
        <f>IFERROR((5.670373*10^-8*(BN164+273.15)^4+((Annex!$B$5+Annex!$B$6)*(BN164-AA164)+Annex!$B$7*(BN164-INDEX(BN:BN,IFERROR(MATCH($B164-Annex!$B$9/60,$B:$B),2)))/(60*($B164-INDEX($B:$B,IFERROR(MATCH($B164-Annex!$B$9/60,$B:$B),2)))))/Annex!$B$8)/1000,IF(Data!$B$2="",0,"-"))</f>
        <v>25.172475009378797</v>
      </c>
      <c r="BI164" s="20">
        <v>898.95299999999997</v>
      </c>
      <c r="BJ164" s="20">
        <v>339.11900000000003</v>
      </c>
      <c r="BK164" s="20">
        <v>734.15599999999995</v>
      </c>
      <c r="BL164" s="20">
        <v>292.10300000000001</v>
      </c>
      <c r="BM164" s="20">
        <v>485.404</v>
      </c>
      <c r="BN164" s="20">
        <v>422.77199999999999</v>
      </c>
    </row>
    <row r="165" spans="1:66" x14ac:dyDescent="0.3">
      <c r="A165" s="5">
        <v>164</v>
      </c>
      <c r="B165" s="19">
        <v>13.801666666986421</v>
      </c>
      <c r="C165" s="20">
        <v>156.23559700000001</v>
      </c>
      <c r="D165" s="20">
        <v>156.09568100000001</v>
      </c>
      <c r="E165" s="20">
        <v>204.48162600000001</v>
      </c>
      <c r="F165" s="49">
        <f>IFERROR(SUM(C165:E165),IF(Data!$B$2="",0,"-"))</f>
        <v>516.812904</v>
      </c>
      <c r="G165" s="50">
        <f>IFERROR(F165-Annex!$B$10,IF(Data!$B$2="",0,"-"))</f>
        <v>90.204903999999999</v>
      </c>
      <c r="H165" s="50">
        <f>IFERROR(AVERAGE(INDEX(G:G,IFERROR(MATCH($B165-Annex!$B$12/60,$B:$B),2)):G165),IF(Data!$B$2="",0,"-"))</f>
        <v>93.000198999999981</v>
      </c>
      <c r="I165" s="50">
        <f>IFERROR(-14000*(G165-INDEX(G:G,IFERROR(MATCH($B165-Annex!$B$11/60,$B:$B),2)))/(60*($B165-INDEX($B:$B,IFERROR(MATCH($B165-Annex!$B$11/60,$B:$B),2)))),IF(Data!$B$2="",0,"-"))</f>
        <v>957.60068992099286</v>
      </c>
      <c r="J165" s="50">
        <f>IFERROR(-14000*(H165-INDEX(H:H,IFERROR(MATCH($B165-Annex!$B$13/60,$B:$B),2)))/(60*($B165-INDEX($B:$B,IFERROR(MATCH($B165-Annex!$B$13/60,$B:$B),2)))),IF(Data!$B$2="",0,"-"))</f>
        <v>1050.4669510937542</v>
      </c>
      <c r="K165" s="20">
        <v>33.166030300000003</v>
      </c>
      <c r="L165" s="20">
        <v>937.27800000000002</v>
      </c>
      <c r="M165" s="20">
        <v>9.8999999999999993E+37</v>
      </c>
      <c r="N165" s="20">
        <v>882.03200000000004</v>
      </c>
      <c r="O165" s="20">
        <v>117.11</v>
      </c>
      <c r="P165" s="20">
        <v>644.30399999999997</v>
      </c>
      <c r="Q165" s="20">
        <v>901.00400000000002</v>
      </c>
      <c r="R165" s="20">
        <v>509.464</v>
      </c>
      <c r="S165" s="20">
        <v>63.688000000000002</v>
      </c>
      <c r="T165" s="20">
        <v>886.31700000000001</v>
      </c>
      <c r="U165" s="20">
        <v>218.20400000000001</v>
      </c>
      <c r="V165" s="20">
        <v>121.797</v>
      </c>
      <c r="W165" s="20">
        <v>860.16</v>
      </c>
      <c r="X165" s="20">
        <v>233.92699999999999</v>
      </c>
      <c r="Y165" s="20">
        <v>328.548</v>
      </c>
      <c r="Z165" s="20">
        <v>863.64400000000001</v>
      </c>
      <c r="AA165" s="20">
        <v>346.10700000000003</v>
      </c>
      <c r="AB165" s="20">
        <v>42.238</v>
      </c>
      <c r="AC165" s="20">
        <v>853.70399999999995</v>
      </c>
      <c r="AD165" s="20">
        <v>274.04899999999998</v>
      </c>
      <c r="AE165" s="20">
        <v>496.13</v>
      </c>
      <c r="AF165" s="20">
        <v>34.845999999999997</v>
      </c>
      <c r="AG165" s="20">
        <v>20.952000000000002</v>
      </c>
      <c r="AH165" s="50">
        <f>IFERROR(AVERAGE(INDEX(AL:AL,IFERROR(MATCH($B165-Annex!$B$4/60,$B:$B),2)):AL165),IF(Data!$B$2="",0,"-"))</f>
        <v>83.763337582785297</v>
      </c>
      <c r="AI165" s="50">
        <f>IFERROR(AVERAGE(INDEX(AM:AM,IFERROR(MATCH($B165-Annex!$B$4/60,$B:$B),2)):AM165),IF(Data!$B$2="",0,"-"))</f>
        <v>36.999399412363481</v>
      </c>
      <c r="AJ165" s="50">
        <f>IFERROR(AVERAGE(INDEX(AN:AN,IFERROR(MATCH($B165-Annex!$B$4/60,$B:$B),2)):AN165),IF(Data!$B$2="",0,"-"))</f>
        <v>32.003896977729873</v>
      </c>
      <c r="AK165" s="50">
        <f>IFERROR(AVERAGE(INDEX(AO:AO,IFERROR(MATCH($B165-Annex!$B$4/60,$B:$B),2)):AO165),IF(Data!$B$2="",0,"-"))</f>
        <v>2.7178587195842021</v>
      </c>
      <c r="AL165" s="50">
        <f>IFERROR((5.670373*10^-8*(AP165+273.15)^4+((Annex!$B$5+Annex!$B$6)*(AP165-L165)+Annex!$B$7*(AP165-INDEX(AP:AP,IFERROR(MATCH($B165-Annex!$B$9/60,$B:$B),2)))/(60*($B165-INDEX($B:$B,IFERROR(MATCH($B165-Annex!$B$9/60,$B:$B),2)))))/Annex!$B$8)/1000,IF(Data!$B$2="",0,"-"))</f>
        <v>95.104007042023753</v>
      </c>
      <c r="AM165" s="50">
        <f>IFERROR((5.670373*10^-8*(AQ165+273.15)^4+((Annex!$B$5+Annex!$B$6)*(AQ165-O165)+Annex!$B$7*(AQ165-INDEX(AQ:AQ,IFERROR(MATCH($B165-Annex!$B$9/60,$B:$B),2)))/(60*($B165-INDEX($B:$B,IFERROR(MATCH($B165-Annex!$B$9/60,$B:$B),2)))))/Annex!$B$8)/1000,IF(Data!$B$2="",0,"-"))</f>
        <v>43.199140699559464</v>
      </c>
      <c r="AN165" s="50">
        <f>IFERROR((5.670373*10^-8*(AR165+273.15)^4+((Annex!$B$5+Annex!$B$6)*(AR165-R165)+Annex!$B$7*(AR165-INDEX(AR:AR,IFERROR(MATCH($B165-Annex!$B$9/60,$B:$B),2)))/(60*($B165-INDEX($B:$B,IFERROR(MATCH($B165-Annex!$B$9/60,$B:$B),2)))))/Annex!$B$8)/1000,IF(Data!$B$2="",0,"-"))</f>
        <v>39.965530608235937</v>
      </c>
      <c r="AO165" s="50">
        <f>IFERROR((5.670373*10^-8*(AS165+273.15)^4+((Annex!$B$5+Annex!$B$6)*(AS165-U165)+Annex!$B$7*(AS165-INDEX(AS:AS,IFERROR(MATCH($B165-Annex!$B$9/60,$B:$B),2)))/(60*($B165-INDEX($B:$B,IFERROR(MATCH($B165-Annex!$B$9/60,$B:$B),2)))))/Annex!$B$8)/1000,IF(Data!$B$2="",0,"-"))</f>
        <v>11.317813841303542</v>
      </c>
      <c r="AP165" s="20">
        <v>862.62400000000002</v>
      </c>
      <c r="AQ165" s="20">
        <v>387.87400000000002</v>
      </c>
      <c r="AR165" s="20">
        <v>517.33500000000004</v>
      </c>
      <c r="AS165" s="20">
        <v>201.536</v>
      </c>
      <c r="AT165" s="20">
        <v>34.179000000000002</v>
      </c>
      <c r="AU165" s="20">
        <v>27.95</v>
      </c>
      <c r="AV165" s="20">
        <v>28.966999999999999</v>
      </c>
      <c r="AW165" s="50">
        <f>IFERROR(AVERAGE(INDEX(BC:BC,IFERROR(MATCH($B165-Annex!$B$4/60,$B:$B),2)):BC165),IF(Data!$B$2="",0,"-"))</f>
        <v>99.814868711074183</v>
      </c>
      <c r="AX165" s="50">
        <f>IFERROR(AVERAGE(INDEX(BD:BD,IFERROR(MATCH($B165-Annex!$B$4/60,$B:$B),2)):BD165),IF(Data!$B$2="",0,"-"))</f>
        <v>-55.278784535722771</v>
      </c>
      <c r="AY165" s="50">
        <f>IFERROR(AVERAGE(INDEX(BE:BE,IFERROR(MATCH($B165-Annex!$B$4/60,$B:$B),2)):BE165),IF(Data!$B$2="",0,"-"))</f>
        <v>69.25491737209363</v>
      </c>
      <c r="AZ165" s="50">
        <f>IFERROR(AVERAGE(INDEX(BF:BF,IFERROR(MATCH($B165-Annex!$B$4/60,$B:$B),2)):BF165),IF(Data!$B$2="",0,"-"))</f>
        <v>16.159102561841355</v>
      </c>
      <c r="BA165" s="50">
        <f>IFERROR(AVERAGE(INDEX(BG:BG,IFERROR(MATCH($B165-Annex!$B$4/60,$B:$B),2)):BG165),IF(Data!$B$2="",0,"-"))</f>
        <v>34.469164753246631</v>
      </c>
      <c r="BB165" s="50">
        <f>IFERROR(AVERAGE(INDEX(BH:BH,IFERROR(MATCH($B165-Annex!$B$4/60,$B:$B),2)):BH165),IF(Data!$B$2="",0,"-"))</f>
        <v>23.677267955848667</v>
      </c>
      <c r="BC165" s="50">
        <f>IFERROR((5.670373*10^-8*(BI165+273.15)^4+((Annex!$B$5+Annex!$B$6)*(BI165-L165)+Annex!$B$7*(BI165-INDEX(BI:BI,IFERROR(MATCH($B165-Annex!$B$9/60,$B:$B),2)))/(60*($B165-INDEX($B:$B,IFERROR(MATCH($B165-Annex!$B$9/60,$B:$B),2)))))/Annex!$B$8)/1000,IF(Data!$B$2="",0,"-"))</f>
        <v>108.00541551746169</v>
      </c>
      <c r="BD165" s="50">
        <f>IFERROR((5.670373*10^-8*(BJ165+273.15)^4+((Annex!$B$5+Annex!$B$6)*(BJ165-O165)+Annex!$B$7*(BJ165-INDEX(BJ:BJ,IFERROR(MATCH($B165-Annex!$B$9/60,$B:$B),2)))/(60*($B165-INDEX($B:$B,IFERROR(MATCH($B165-Annex!$B$9/60,$B:$B),2)))))/Annex!$B$8)/1000,IF(Data!$B$2="",0,"-"))</f>
        <v>-97.569593021986321</v>
      </c>
      <c r="BE165" s="50">
        <f>IFERROR((5.670373*10^-8*(BK165+273.15)^4+((Annex!$B$5+Annex!$B$6)*(BK165-R165)+Annex!$B$7*(BK165-INDEX(BK:BK,IFERROR(MATCH($B165-Annex!$B$9/60,$B:$B),2)))/(60*($B165-INDEX($B:$B,IFERROR(MATCH($B165-Annex!$B$9/60,$B:$B),2)))))/Annex!$B$8)/1000,IF(Data!$B$2="",0,"-"))</f>
        <v>72.839575342332893</v>
      </c>
      <c r="BF165" s="50">
        <f>IFERROR((5.670373*10^-8*(BL165+273.15)^4+((Annex!$B$5+Annex!$B$6)*(BL165-U165)+Annex!$B$7*(BL165-INDEX(BL:BL,IFERROR(MATCH($B165-Annex!$B$9/60,$B:$B),2)))/(60*($B165-INDEX($B:$B,IFERROR(MATCH($B165-Annex!$B$9/60,$B:$B),2)))))/Annex!$B$8)/1000,IF(Data!$B$2="",0,"-"))</f>
        <v>79.947078983864387</v>
      </c>
      <c r="BG165" s="50">
        <f>IFERROR((5.670373*10^-8*(BM165+273.15)^4+((Annex!$B$5+Annex!$B$6)*(BM165-X165)+Annex!$B$7*(BM165-INDEX(BM:BM,IFERROR(MATCH($B165-Annex!$B$9/60,$B:$B),2)))/(60*($B165-INDEX($B:$B,IFERROR(MATCH($B165-Annex!$B$9/60,$B:$B),2)))))/Annex!$B$8)/1000,IF(Data!$B$2="",0,"-"))</f>
        <v>37.258317912481495</v>
      </c>
      <c r="BH165" s="50">
        <f>IFERROR((5.670373*10^-8*(BN165+273.15)^4+((Annex!$B$5+Annex!$B$6)*(BN165-AA165)+Annex!$B$7*(BN165-INDEX(BN:BN,IFERROR(MATCH($B165-Annex!$B$9/60,$B:$B),2)))/(60*($B165-INDEX($B:$B,IFERROR(MATCH($B165-Annex!$B$9/60,$B:$B),2)))))/Annex!$B$8)/1000,IF(Data!$B$2="",0,"-"))</f>
        <v>25.686595972931929</v>
      </c>
      <c r="BI165" s="20">
        <v>899.01400000000001</v>
      </c>
      <c r="BJ165" s="20">
        <v>-171.97399999999999</v>
      </c>
      <c r="BK165" s="20">
        <v>740.09500000000003</v>
      </c>
      <c r="BL165" s="20">
        <v>509.78100000000001</v>
      </c>
      <c r="BM165" s="20">
        <v>495.39800000000002</v>
      </c>
      <c r="BN165" s="20">
        <v>431.90100000000001</v>
      </c>
    </row>
    <row r="166" spans="1:66" x14ac:dyDescent="0.3">
      <c r="A166" s="5">
        <v>165</v>
      </c>
      <c r="B166" s="19">
        <v>13.889500001678243</v>
      </c>
      <c r="C166" s="20">
        <v>156.143653</v>
      </c>
      <c r="D166" s="20">
        <v>156.21132399999999</v>
      </c>
      <c r="E166" s="20">
        <v>203.95359400000001</v>
      </c>
      <c r="F166" s="49">
        <f>IFERROR(SUM(C166:E166),IF(Data!$B$2="",0,"-"))</f>
        <v>516.30857100000003</v>
      </c>
      <c r="G166" s="50">
        <f>IFERROR(F166-Annex!$B$10,IF(Data!$B$2="",0,"-"))</f>
        <v>89.700571000000025</v>
      </c>
      <c r="H166" s="50">
        <f>IFERROR(AVERAGE(INDEX(G:G,IFERROR(MATCH($B166-Annex!$B$12/60,$B:$B),2)):G166),IF(Data!$B$2="",0,"-"))</f>
        <v>92.362616999999972</v>
      </c>
      <c r="I166" s="50">
        <f>IFERROR(-14000*(G166-INDEX(G:G,IFERROR(MATCH($B166-Annex!$B$11/60,$B:$B),2)))/(60*($B166-INDEX($B:$B,IFERROR(MATCH($B166-Annex!$B$11/60,$B:$B),2)))),IF(Data!$B$2="",0,"-"))</f>
        <v>1246.7229287130112</v>
      </c>
      <c r="J166" s="50">
        <f>IFERROR(-14000*(H166-INDEX(H:H,IFERROR(MATCH($B166-Annex!$B$13/60,$B:$B),2)))/(60*($B166-INDEX($B:$B,IFERROR(MATCH($B166-Annex!$B$13/60,$B:$B),2)))),IF(Data!$B$2="",0,"-"))</f>
        <v>1121.519727872718</v>
      </c>
      <c r="K166" s="20">
        <v>31.1887756</v>
      </c>
      <c r="L166" s="20">
        <v>937.94200000000001</v>
      </c>
      <c r="M166" s="20">
        <v>798.33600000000001</v>
      </c>
      <c r="N166" s="20">
        <v>871.31100000000004</v>
      </c>
      <c r="O166" s="20">
        <v>375.935</v>
      </c>
      <c r="P166" s="20">
        <v>-43.314999999999998</v>
      </c>
      <c r="Q166" s="20">
        <v>883.37699999999995</v>
      </c>
      <c r="R166" s="20">
        <v>492.25400000000002</v>
      </c>
      <c r="S166" s="20">
        <v>340.62200000000001</v>
      </c>
      <c r="T166" s="20">
        <v>872.31799999999998</v>
      </c>
      <c r="U166" s="20">
        <v>69.347999999999999</v>
      </c>
      <c r="V166" s="20">
        <v>51.57</v>
      </c>
      <c r="W166" s="20">
        <v>845.82799999999997</v>
      </c>
      <c r="X166" s="20">
        <v>232.13200000000001</v>
      </c>
      <c r="Y166" s="20">
        <v>64.456999999999994</v>
      </c>
      <c r="Z166" s="20">
        <v>851.529</v>
      </c>
      <c r="AA166" s="20">
        <v>345.98899999999998</v>
      </c>
      <c r="AB166" s="20">
        <v>473.70100000000002</v>
      </c>
      <c r="AC166" s="20">
        <v>834.23800000000006</v>
      </c>
      <c r="AD166" s="20">
        <v>-71.134</v>
      </c>
      <c r="AE166" s="20">
        <v>251.36</v>
      </c>
      <c r="AF166" s="20">
        <v>430.34300000000002</v>
      </c>
      <c r="AG166" s="20">
        <v>384.22899999999998</v>
      </c>
      <c r="AH166" s="50">
        <f>IFERROR(AVERAGE(INDEX(AL:AL,IFERROR(MATCH($B166-Annex!$B$4/60,$B:$B),2)):AL166),IF(Data!$B$2="",0,"-"))</f>
        <v>85.21717456295282</v>
      </c>
      <c r="AI166" s="50">
        <f>IFERROR(AVERAGE(INDEX(AM:AM,IFERROR(MATCH($B166-Annex!$B$4/60,$B:$B),2)):AM166),IF(Data!$B$2="",0,"-"))</f>
        <v>26.569537845282049</v>
      </c>
      <c r="AJ166" s="50">
        <f>IFERROR(AVERAGE(INDEX(AN:AN,IFERROR(MATCH($B166-Annex!$B$4/60,$B:$B),2)):AN166),IF(Data!$B$2="",0,"-"))</f>
        <v>34.4549795157996</v>
      </c>
      <c r="AK166" s="50">
        <f>IFERROR(AVERAGE(INDEX(AO:AO,IFERROR(MATCH($B166-Annex!$B$4/60,$B:$B),2)):AO166),IF(Data!$B$2="",0,"-"))</f>
        <v>6.9019665522266065</v>
      </c>
      <c r="AL166" s="50">
        <f>IFERROR((5.670373*10^-8*(AP166+273.15)^4+((Annex!$B$5+Annex!$B$6)*(AP166-L166)+Annex!$B$7*(AP166-INDEX(AP:AP,IFERROR(MATCH($B166-Annex!$B$9/60,$B:$B),2)))/(60*($B166-INDEX($B:$B,IFERROR(MATCH($B166-Annex!$B$9/60,$B:$B),2)))))/Annex!$B$8)/1000,IF(Data!$B$2="",0,"-"))</f>
        <v>99.42887388430583</v>
      </c>
      <c r="AM166" s="50">
        <f>IFERROR((5.670373*10^-8*(AQ166+273.15)^4+((Annex!$B$5+Annex!$B$6)*(AQ166-O166)+Annex!$B$7*(AQ166-INDEX(AQ:AQ,IFERROR(MATCH($B166-Annex!$B$9/60,$B:$B),2)))/(60*($B166-INDEX($B:$B,IFERROR(MATCH($B166-Annex!$B$9/60,$B:$B),2)))))/Annex!$B$8)/1000,IF(Data!$B$2="",0,"-"))</f>
        <v>-5.6495234568584305</v>
      </c>
      <c r="AN166" s="50">
        <f>IFERROR((5.670373*10^-8*(AR166+273.15)^4+((Annex!$B$5+Annex!$B$6)*(AR166-R166)+Annex!$B$7*(AR166-INDEX(AR:AR,IFERROR(MATCH($B166-Annex!$B$9/60,$B:$B),2)))/(60*($B166-INDEX($B:$B,IFERROR(MATCH($B166-Annex!$B$9/60,$B:$B),2)))))/Annex!$B$8)/1000,IF(Data!$B$2="",0,"-"))</f>
        <v>39.247742304234549</v>
      </c>
      <c r="AO166" s="50">
        <f>IFERROR((5.670373*10^-8*(AS166+273.15)^4+((Annex!$B$5+Annex!$B$6)*(AS166-U166)+Annex!$B$7*(AS166-INDEX(AS:AS,IFERROR(MATCH($B166-Annex!$B$9/60,$B:$B),2)))/(60*($B166-INDEX($B:$B,IFERROR(MATCH($B166-Annex!$B$9/60,$B:$B),2)))))/Annex!$B$8)/1000,IF(Data!$B$2="",0,"-"))</f>
        <v>45.517044176542129</v>
      </c>
      <c r="AP166" s="20">
        <v>867.53399999999999</v>
      </c>
      <c r="AQ166" s="20">
        <v>294.82299999999998</v>
      </c>
      <c r="AR166" s="20">
        <v>531.14099999999996</v>
      </c>
      <c r="AS166" s="20">
        <v>391.31599999999997</v>
      </c>
      <c r="AT166" s="20">
        <v>34.39</v>
      </c>
      <c r="AU166" s="20">
        <v>28.3</v>
      </c>
      <c r="AV166" s="20">
        <v>29.143000000000001</v>
      </c>
      <c r="AW166" s="50">
        <f>IFERROR(AVERAGE(INDEX(BC:BC,IFERROR(MATCH($B166-Annex!$B$4/60,$B:$B),2)):BC166),IF(Data!$B$2="",0,"-"))</f>
        <v>105.51791354751713</v>
      </c>
      <c r="AX166" s="50">
        <f>IFERROR(AVERAGE(INDEX(BD:BD,IFERROR(MATCH($B166-Annex!$B$4/60,$B:$B),2)):BD166),IF(Data!$B$2="",0,"-"))</f>
        <v>-67.288415324597992</v>
      </c>
      <c r="AY166" s="50">
        <f>IFERROR(AVERAGE(INDEX(BE:BE,IFERROR(MATCH($B166-Annex!$B$4/60,$B:$B),2)):BE166),IF(Data!$B$2="",0,"-"))</f>
        <v>70.803901875969757</v>
      </c>
      <c r="AZ166" s="50">
        <f>IFERROR(AVERAGE(INDEX(BF:BF,IFERROR(MATCH($B166-Annex!$B$4/60,$B:$B),2)):BF166),IF(Data!$B$2="",0,"-"))</f>
        <v>16.252045279374073</v>
      </c>
      <c r="BA166" s="50">
        <f>IFERROR(AVERAGE(INDEX(BG:BG,IFERROR(MATCH($B166-Annex!$B$4/60,$B:$B),2)):BG166),IF(Data!$B$2="",0,"-"))</f>
        <v>35.170311741003566</v>
      </c>
      <c r="BB166" s="50">
        <f>IFERROR(AVERAGE(INDEX(BH:BH,IFERROR(MATCH($B166-Annex!$B$4/60,$B:$B),2)):BH166),IF(Data!$B$2="",0,"-"))</f>
        <v>24.344123053079084</v>
      </c>
      <c r="BC166" s="50">
        <f>IFERROR((5.670373*10^-8*(BI166+273.15)^4+((Annex!$B$5+Annex!$B$6)*(BI166-L166)+Annex!$B$7*(BI166-INDEX(BI:BI,IFERROR(MATCH($B166-Annex!$B$9/60,$B:$B),2)))/(60*($B166-INDEX($B:$B,IFERROR(MATCH($B166-Annex!$B$9/60,$B:$B),2)))))/Annex!$B$8)/1000,IF(Data!$B$2="",0,"-"))</f>
        <v>108.00090596223116</v>
      </c>
      <c r="BD166" s="50">
        <f>IFERROR((5.670373*10^-8*(BJ166+273.15)^4+((Annex!$B$5+Annex!$B$6)*(BJ166-O166)+Annex!$B$7*(BJ166-INDEX(BJ:BJ,IFERROR(MATCH($B166-Annex!$B$9/60,$B:$B),2)))/(60*($B166-INDEX($B:$B,IFERROR(MATCH($B166-Annex!$B$9/60,$B:$B),2)))))/Annex!$B$8)/1000,IF(Data!$B$2="",0,"-"))</f>
        <v>-39.069168100121971</v>
      </c>
      <c r="BE166" s="50">
        <f>IFERROR((5.670373*10^-8*(BK166+273.15)^4+((Annex!$B$5+Annex!$B$6)*(BK166-R166)+Annex!$B$7*(BK166-INDEX(BK:BK,IFERROR(MATCH($B166-Annex!$B$9/60,$B:$B),2)))/(60*($B166-INDEX($B:$B,IFERROR(MATCH($B166-Annex!$B$9/60,$B:$B),2)))))/Annex!$B$8)/1000,IF(Data!$B$2="",0,"-"))</f>
        <v>72.102610315855884</v>
      </c>
      <c r="BF166" s="50">
        <f>IFERROR((5.670373*10^-8*(BL166+273.15)^4+((Annex!$B$5+Annex!$B$6)*(BL166-U166)+Annex!$B$7*(BL166-INDEX(BL:BL,IFERROR(MATCH($B166-Annex!$B$9/60,$B:$B),2)))/(60*($B166-INDEX($B:$B,IFERROR(MATCH($B166-Annex!$B$9/60,$B:$B),2)))))/Annex!$B$8)/1000,IF(Data!$B$2="",0,"-"))</f>
        <v>-17.616000264440551</v>
      </c>
      <c r="BG166" s="50">
        <f>IFERROR((5.670373*10^-8*(BM166+273.15)^4+((Annex!$B$5+Annex!$B$6)*(BM166-X166)+Annex!$B$7*(BM166-INDEX(BM:BM,IFERROR(MATCH($B166-Annex!$B$9/60,$B:$B),2)))/(60*($B166-INDEX($B:$B,IFERROR(MATCH($B166-Annex!$B$9/60,$B:$B),2)))))/Annex!$B$8)/1000,IF(Data!$B$2="",0,"-"))</f>
        <v>35.116425169606003</v>
      </c>
      <c r="BH166" s="50">
        <f>IFERROR((5.670373*10^-8*(BN166+273.15)^4+((Annex!$B$5+Annex!$B$6)*(BN166-AA166)+Annex!$B$7*(BN166-INDEX(BN:BN,IFERROR(MATCH($B166-Annex!$B$9/60,$B:$B),2)))/(60*($B166-INDEX($B:$B,IFERROR(MATCH($B166-Annex!$B$9/60,$B:$B),2)))))/Annex!$B$8)/1000,IF(Data!$B$2="",0,"-"))</f>
        <v>25.438500293050815</v>
      </c>
      <c r="BI166" s="20">
        <v>901.02200000000005</v>
      </c>
      <c r="BJ166" s="20">
        <v>258.52800000000002</v>
      </c>
      <c r="BK166" s="20">
        <v>744.96199999999999</v>
      </c>
      <c r="BL166" s="20">
        <v>241.946</v>
      </c>
      <c r="BM166" s="20">
        <v>502.21699999999998</v>
      </c>
      <c r="BN166" s="20">
        <v>439.83800000000002</v>
      </c>
    </row>
    <row r="167" spans="1:66" x14ac:dyDescent="0.3">
      <c r="A167" s="5">
        <v>166</v>
      </c>
      <c r="B167" s="19">
        <v>13.973833336494863</v>
      </c>
      <c r="C167" s="20">
        <v>154.95981399999999</v>
      </c>
      <c r="D167" s="20">
        <v>155.119212</v>
      </c>
      <c r="E167" s="20">
        <v>203.65780000000001</v>
      </c>
      <c r="F167" s="49">
        <f>IFERROR(SUM(C167:E167),IF(Data!$B$2="",0,"-"))</f>
        <v>513.73682600000006</v>
      </c>
      <c r="G167" s="50">
        <f>IFERROR(F167-Annex!$B$10,IF(Data!$B$2="",0,"-"))</f>
        <v>87.128826000000061</v>
      </c>
      <c r="H167" s="50">
        <f>IFERROR(AVERAGE(INDEX(G:G,IFERROR(MATCH($B167-Annex!$B$12/60,$B:$B),2)):G167),IF(Data!$B$2="",0,"-"))</f>
        <v>91.5882948</v>
      </c>
      <c r="I167" s="50">
        <f>IFERROR(-14000*(G167-INDEX(G:G,IFERROR(MATCH($B167-Annex!$B$11/60,$B:$B),2)))/(60*($B167-INDEX($B:$B,IFERROR(MATCH($B167-Annex!$B$11/60,$B:$B),2)))),IF(Data!$B$2="",0,"-"))</f>
        <v>2145.9869971642129</v>
      </c>
      <c r="J167" s="50">
        <f>IFERROR(-14000*(H167-INDEX(H:H,IFERROR(MATCH($B167-Annex!$B$13/60,$B:$B),2)))/(60*($B167-INDEX($B:$B,IFERROR(MATCH($B167-Annex!$B$13/60,$B:$B),2)))),IF(Data!$B$2="",0,"-"))</f>
        <v>1251.577112191804</v>
      </c>
      <c r="K167" s="20">
        <v>29.582030799999998</v>
      </c>
      <c r="L167" s="20">
        <v>936.89200000000005</v>
      </c>
      <c r="M167" s="20">
        <v>9.8999999999999993E+37</v>
      </c>
      <c r="N167" s="20">
        <v>860.85500000000002</v>
      </c>
      <c r="O167" s="20">
        <v>175.34800000000001</v>
      </c>
      <c r="P167" s="20">
        <v>558.06899999999996</v>
      </c>
      <c r="Q167" s="20">
        <v>877.99199999999996</v>
      </c>
      <c r="R167" s="20">
        <v>469.86500000000001</v>
      </c>
      <c r="S167" s="20">
        <v>78.260999999999996</v>
      </c>
      <c r="T167" s="20">
        <v>857.3</v>
      </c>
      <c r="U167" s="20">
        <v>221.358</v>
      </c>
      <c r="V167" s="20">
        <v>276.65300000000002</v>
      </c>
      <c r="W167" s="20">
        <v>836.30899999999997</v>
      </c>
      <c r="X167" s="20">
        <v>221.78299999999999</v>
      </c>
      <c r="Y167" s="20">
        <v>230.381</v>
      </c>
      <c r="Z167" s="20">
        <v>843.62599999999998</v>
      </c>
      <c r="AA167" s="20">
        <v>338.505</v>
      </c>
      <c r="AB167" s="20">
        <v>114.74</v>
      </c>
      <c r="AC167" s="20">
        <v>828.68499999999995</v>
      </c>
      <c r="AD167" s="20">
        <v>333.49</v>
      </c>
      <c r="AE167" s="20">
        <v>327.38</v>
      </c>
      <c r="AF167" s="20">
        <v>95.581999999999994</v>
      </c>
      <c r="AG167" s="20">
        <v>50.289000000000001</v>
      </c>
      <c r="AH167" s="50">
        <f>IFERROR(AVERAGE(INDEX(AL:AL,IFERROR(MATCH($B167-Annex!$B$4/60,$B:$B),2)):AL167),IF(Data!$B$2="",0,"-"))</f>
        <v>88.494721642418796</v>
      </c>
      <c r="AI167" s="50">
        <f>IFERROR(AVERAGE(INDEX(AM:AM,IFERROR(MATCH($B167-Annex!$B$4/60,$B:$B),2)):AM167),IF(Data!$B$2="",0,"-"))</f>
        <v>-7.3553909095854548</v>
      </c>
      <c r="AJ167" s="50">
        <f>IFERROR(AVERAGE(INDEX(AN:AN,IFERROR(MATCH($B167-Annex!$B$4/60,$B:$B),2)):AN167),IF(Data!$B$2="",0,"-"))</f>
        <v>36.356339293292585</v>
      </c>
      <c r="AK167" s="50">
        <f>IFERROR(AVERAGE(INDEX(AO:AO,IFERROR(MATCH($B167-Annex!$B$4/60,$B:$B),2)):AO167),IF(Data!$B$2="",0,"-"))</f>
        <v>20.527044142511585</v>
      </c>
      <c r="AL167" s="50">
        <f>IFERROR((5.670373*10^-8*(AP167+273.15)^4+((Annex!$B$5+Annex!$B$6)*(AP167-L167)+Annex!$B$7*(AP167-INDEX(AP:AP,IFERROR(MATCH($B167-Annex!$B$9/60,$B:$B),2)))/(60*($B167-INDEX($B:$B,IFERROR(MATCH($B167-Annex!$B$9/60,$B:$B),2)))))/Annex!$B$8)/1000,IF(Data!$B$2="",0,"-"))</f>
        <v>91.054931915314839</v>
      </c>
      <c r="AM167" s="50">
        <f>IFERROR((5.670373*10^-8*(AQ167+273.15)^4+((Annex!$B$5+Annex!$B$6)*(AQ167-O167)+Annex!$B$7*(AQ167-INDEX(AQ:AQ,IFERROR(MATCH($B167-Annex!$B$9/60,$B:$B),2)))/(60*($B167-INDEX($B:$B,IFERROR(MATCH($B167-Annex!$B$9/60,$B:$B),2)))))/Annex!$B$8)/1000,IF(Data!$B$2="",0,"-"))</f>
        <v>-68.237469368682227</v>
      </c>
      <c r="AN167" s="50">
        <f>IFERROR((5.670373*10^-8*(AR167+273.15)^4+((Annex!$B$5+Annex!$B$6)*(AR167-R167)+Annex!$B$7*(AR167-INDEX(AR:AR,IFERROR(MATCH($B167-Annex!$B$9/60,$B:$B),2)))/(60*($B167-INDEX($B:$B,IFERROR(MATCH($B167-Annex!$B$9/60,$B:$B),2)))))/Annex!$B$8)/1000,IF(Data!$B$2="",0,"-"))</f>
        <v>38.317609735416482</v>
      </c>
      <c r="AO167" s="50">
        <f>IFERROR((5.670373*10^-8*(AS167+273.15)^4+((Annex!$B$5+Annex!$B$6)*(AS167-U167)+Annex!$B$7*(AS167-INDEX(AS:AS,IFERROR(MATCH($B167-Annex!$B$9/60,$B:$B),2)))/(60*($B167-INDEX($B:$B,IFERROR(MATCH($B167-Annex!$B$9/60,$B:$B),2)))))/Annex!$B$8)/1000,IF(Data!$B$2="",0,"-"))</f>
        <v>12.725514500989544</v>
      </c>
      <c r="AP167" s="20">
        <v>860.73099999999999</v>
      </c>
      <c r="AQ167" s="20">
        <v>242.72399999999999</v>
      </c>
      <c r="AR167" s="20">
        <v>540.65800000000002</v>
      </c>
      <c r="AS167" s="20">
        <v>220.03299999999999</v>
      </c>
      <c r="AT167" s="20">
        <v>33.749000000000002</v>
      </c>
      <c r="AU167" s="20">
        <v>28.606999999999999</v>
      </c>
      <c r="AV167" s="20">
        <v>29.309000000000001</v>
      </c>
      <c r="AW167" s="50">
        <f>IFERROR(AVERAGE(INDEX(BC:BC,IFERROR(MATCH($B167-Annex!$B$4/60,$B:$B),2)):BC167),IF(Data!$B$2="",0,"-"))</f>
        <v>108.66245810273513</v>
      </c>
      <c r="AX167" s="50">
        <f>IFERROR(AVERAGE(INDEX(BD:BD,IFERROR(MATCH($B167-Annex!$B$4/60,$B:$B),2)):BD167),IF(Data!$B$2="",0,"-"))</f>
        <v>7.7813395414453246E+140</v>
      </c>
      <c r="AY167" s="50">
        <f>IFERROR(AVERAGE(INDEX(BE:BE,IFERROR(MATCH($B167-Annex!$B$4/60,$B:$B),2)):BE167),IF(Data!$B$2="",0,"-"))</f>
        <v>72.094254038509135</v>
      </c>
      <c r="AZ167" s="50">
        <f>IFERROR(AVERAGE(INDEX(BF:BF,IFERROR(MATCH($B167-Annex!$B$4/60,$B:$B),2)):BF167),IF(Data!$B$2="",0,"-"))</f>
        <v>0.21552314064921671</v>
      </c>
      <c r="BA167" s="50">
        <f>IFERROR(AVERAGE(INDEX(BG:BG,IFERROR(MATCH($B167-Annex!$B$4/60,$B:$B),2)):BG167),IF(Data!$B$2="",0,"-"))</f>
        <v>35.424154693788985</v>
      </c>
      <c r="BB167" s="50">
        <f>IFERROR(AVERAGE(INDEX(BH:BH,IFERROR(MATCH($B167-Annex!$B$4/60,$B:$B),2)):BH167),IF(Data!$B$2="",0,"-"))</f>
        <v>24.741536800228371</v>
      </c>
      <c r="BC167" s="50">
        <f>IFERROR((5.670373*10^-8*(BI167+273.15)^4+((Annex!$B$5+Annex!$B$6)*(BI167-L167)+Annex!$B$7*(BI167-INDEX(BI:BI,IFERROR(MATCH($B167-Annex!$B$9/60,$B:$B),2)))/(60*($B167-INDEX($B:$B,IFERROR(MATCH($B167-Annex!$B$9/60,$B:$B),2)))))/Annex!$B$8)/1000,IF(Data!$B$2="",0,"-"))</f>
        <v>105.80186391826666</v>
      </c>
      <c r="BD167" s="50">
        <f>IFERROR((5.670373*10^-8*(BJ167+273.15)^4+((Annex!$B$5+Annex!$B$6)*(BJ167-O167)+Annex!$B$7*(BJ167-INDEX(BJ:BJ,IFERROR(MATCH($B167-Annex!$B$9/60,$B:$B),2)))/(60*($B167-INDEX($B:$B,IFERROR(MATCH($B167-Annex!$B$9/60,$B:$B),2)))))/Annex!$B$8)/1000,IF(Data!$B$2="",0,"-"))</f>
        <v>5.4469376790117275E+141</v>
      </c>
      <c r="BE167" s="50">
        <f>IFERROR((5.670373*10^-8*(BK167+273.15)^4+((Annex!$B$5+Annex!$B$6)*(BK167-R167)+Annex!$B$7*(BK167-INDEX(BK:BK,IFERROR(MATCH($B167-Annex!$B$9/60,$B:$B),2)))/(60*($B167-INDEX($B:$B,IFERROR(MATCH($B167-Annex!$B$9/60,$B:$B),2)))))/Annex!$B$8)/1000,IF(Data!$B$2="",0,"-"))</f>
        <v>74.264657260749544</v>
      </c>
      <c r="BF167" s="50">
        <f>IFERROR((5.670373*10^-8*(BL167+273.15)^4+((Annex!$B$5+Annex!$B$6)*(BL167-U167)+Annex!$B$7*(BL167-INDEX(BL:BL,IFERROR(MATCH($B167-Annex!$B$9/60,$B:$B),2)))/(60*($B167-INDEX($B:$B,IFERROR(MATCH($B167-Annex!$B$9/60,$B:$B),2)))))/Annex!$B$8)/1000,IF(Data!$B$2="",0,"-"))</f>
        <v>-113.53176797001365</v>
      </c>
      <c r="BG167" s="50">
        <f>IFERROR((5.670373*10^-8*(BM167+273.15)^4+((Annex!$B$5+Annex!$B$6)*(BM167-X167)+Annex!$B$7*(BM167-INDEX(BM:BM,IFERROR(MATCH($B167-Annex!$B$9/60,$B:$B),2)))/(60*($B167-INDEX($B:$B,IFERROR(MATCH($B167-Annex!$B$9/60,$B:$B),2)))))/Annex!$B$8)/1000,IF(Data!$B$2="",0,"-"))</f>
        <v>33.466403863308436</v>
      </c>
      <c r="BH167" s="50">
        <f>IFERROR((5.670373*10^-8*(BN167+273.15)^4+((Annex!$B$5+Annex!$B$6)*(BN167-AA167)+Annex!$B$7*(BN167-INDEX(BN:BN,IFERROR(MATCH($B167-Annex!$B$9/60,$B:$B),2)))/(60*($B167-INDEX($B:$B,IFERROR(MATCH($B167-Annex!$B$9/60,$B:$B),2)))))/Annex!$B$8)/1000,IF(Data!$B$2="",0,"-"))</f>
        <v>24.598266238562314</v>
      </c>
      <c r="BI167" s="20">
        <v>898.57799999999997</v>
      </c>
      <c r="BJ167" s="20">
        <v>9.8999999999999993E+37</v>
      </c>
      <c r="BK167" s="20">
        <v>751.01800000000003</v>
      </c>
      <c r="BL167" s="20">
        <v>274.05700000000002</v>
      </c>
      <c r="BM167" s="20">
        <v>507.23099999999999</v>
      </c>
      <c r="BN167" s="20">
        <v>445.75200000000001</v>
      </c>
    </row>
    <row r="168" spans="1:66" x14ac:dyDescent="0.3">
      <c r="A168" s="5">
        <v>167</v>
      </c>
      <c r="B168" s="19">
        <v>14.058000007644296</v>
      </c>
      <c r="C168" s="20">
        <v>154.23486199999999</v>
      </c>
      <c r="D168" s="20">
        <v>155.03288499999999</v>
      </c>
      <c r="E168" s="20">
        <v>203.85744600000001</v>
      </c>
      <c r="F168" s="49">
        <f>IFERROR(SUM(C168:E168),IF(Data!$B$2="",0,"-"))</f>
        <v>513.12519299999997</v>
      </c>
      <c r="G168" s="50">
        <f>IFERROR(F168-Annex!$B$10,IF(Data!$B$2="",0,"-"))</f>
        <v>86.517192999999963</v>
      </c>
      <c r="H168" s="50">
        <f>IFERROR(AVERAGE(INDEX(G:G,IFERROR(MATCH($B168-Annex!$B$12/60,$B:$B),2)):G168),IF(Data!$B$2="",0,"-"))</f>
        <v>90.771388099999996</v>
      </c>
      <c r="I168" s="50">
        <f>IFERROR(-14000*(G168-INDEX(G:G,IFERROR(MATCH($B168-Annex!$B$11/60,$B:$B),2)))/(60*($B168-INDEX($B:$B,IFERROR(MATCH($B168-Annex!$B$11/60,$B:$B),2)))),IF(Data!$B$2="",0,"-"))</f>
        <v>2192.8358326060074</v>
      </c>
      <c r="J168" s="50">
        <f>IFERROR(-14000*(H168-INDEX(H:H,IFERROR(MATCH($B168-Annex!$B$13/60,$B:$B),2)))/(60*($B168-INDEX($B:$B,IFERROR(MATCH($B168-Annex!$B$13/60,$B:$B),2)))),IF(Data!$B$2="",0,"-"))</f>
        <v>1389.7846075264833</v>
      </c>
      <c r="K168" s="20">
        <v>25.6677158</v>
      </c>
      <c r="L168" s="20">
        <v>920.41700000000003</v>
      </c>
      <c r="M168" s="20">
        <v>635.43399999999997</v>
      </c>
      <c r="N168" s="20">
        <v>840.98699999999997</v>
      </c>
      <c r="O168" s="20">
        <v>258.64999999999998</v>
      </c>
      <c r="P168" s="20">
        <v>118.29</v>
      </c>
      <c r="Q168" s="20">
        <v>858.68200000000002</v>
      </c>
      <c r="R168" s="20">
        <v>467.166</v>
      </c>
      <c r="S168" s="20">
        <v>68.150999999999996</v>
      </c>
      <c r="T168" s="20">
        <v>834.43</v>
      </c>
      <c r="U168" s="20">
        <v>220.113</v>
      </c>
      <c r="V168" s="20">
        <v>201.928</v>
      </c>
      <c r="W168" s="20">
        <v>814.81799999999998</v>
      </c>
      <c r="X168" s="20">
        <v>219.07</v>
      </c>
      <c r="Y168" s="20">
        <v>105.88200000000001</v>
      </c>
      <c r="Z168" s="20">
        <v>820.39499999999998</v>
      </c>
      <c r="AA168" s="20">
        <v>329.87700000000001</v>
      </c>
      <c r="AB168" s="20">
        <v>289.63099999999997</v>
      </c>
      <c r="AC168" s="20">
        <v>789.15300000000002</v>
      </c>
      <c r="AD168" s="20">
        <v>86.921000000000006</v>
      </c>
      <c r="AE168" s="20">
        <v>62.695999999999998</v>
      </c>
      <c r="AF168" s="20">
        <v>225.946</v>
      </c>
      <c r="AG168" s="20">
        <v>273.06200000000001</v>
      </c>
      <c r="AH168" s="50">
        <f>IFERROR(AVERAGE(INDEX(AL:AL,IFERROR(MATCH($B168-Annex!$B$4/60,$B:$B),2)):AL168),IF(Data!$B$2="",0,"-"))</f>
        <v>88.480483843902306</v>
      </c>
      <c r="AI168" s="50">
        <f>IFERROR(AVERAGE(INDEX(AM:AM,IFERROR(MATCH($B168-Annex!$B$4/60,$B:$B),2)):AM168),IF(Data!$B$2="",0,"-"))</f>
        <v>-4.7222082181964522</v>
      </c>
      <c r="AJ168" s="50">
        <f>IFERROR(AVERAGE(INDEX(AN:AN,IFERROR(MATCH($B168-Annex!$B$4/60,$B:$B),2)):AN168),IF(Data!$B$2="",0,"-"))</f>
        <v>36.250385281183789</v>
      </c>
      <c r="AK168" s="50">
        <f>IFERROR(AVERAGE(INDEX(AO:AO,IFERROR(MATCH($B168-Annex!$B$4/60,$B:$B),2)):AO168),IF(Data!$B$2="",0,"-"))</f>
        <v>27.826910366354543</v>
      </c>
      <c r="AL168" s="50">
        <f>IFERROR((5.670373*10^-8*(AP168+273.15)^4+((Annex!$B$5+Annex!$B$6)*(AP168-L168)+Annex!$B$7*(AP168-INDEX(AP:AP,IFERROR(MATCH($B168-Annex!$B$9/60,$B:$B),2)))/(60*($B168-INDEX($B:$B,IFERROR(MATCH($B168-Annex!$B$9/60,$B:$B),2)))))/Annex!$B$8)/1000,IF(Data!$B$2="",0,"-"))</f>
        <v>69.229450677498107</v>
      </c>
      <c r="AM168" s="50">
        <f>IFERROR((5.670373*10^-8*(AQ168+273.15)^4+((Annex!$B$5+Annex!$B$6)*(AQ168-O168)+Annex!$B$7*(AQ168-INDEX(AQ:AQ,IFERROR(MATCH($B168-Annex!$B$9/60,$B:$B),2)))/(60*($B168-INDEX($B:$B,IFERROR(MATCH($B168-Annex!$B$9/60,$B:$B),2)))))/Annex!$B$8)/1000,IF(Data!$B$2="",0,"-"))</f>
        <v>89.893990513145425</v>
      </c>
      <c r="AN168" s="50">
        <f>IFERROR((5.670373*10^-8*(AR168+273.15)^4+((Annex!$B$5+Annex!$B$6)*(AR168-R168)+Annex!$B$7*(AR168-INDEX(AR:AR,IFERROR(MATCH($B168-Annex!$B$9/60,$B:$B),2)))/(60*($B168-INDEX($B:$B,IFERROR(MATCH($B168-Annex!$B$9/60,$B:$B),2)))))/Annex!$B$8)/1000,IF(Data!$B$2="",0,"-"))</f>
        <v>27.415460283920662</v>
      </c>
      <c r="AO168" s="50">
        <f>IFERROR((5.670373*10^-8*(AS168+273.15)^4+((Annex!$B$5+Annex!$B$6)*(AS168-U168)+Annex!$B$7*(AS168-INDEX(AS:AS,IFERROR(MATCH($B168-Annex!$B$9/60,$B:$B),2)))/(60*($B168-INDEX($B:$B,IFERROR(MATCH($B168-Annex!$B$9/60,$B:$B),2)))))/Annex!$B$8)/1000,IF(Data!$B$2="",0,"-"))</f>
        <v>38.666909131767468</v>
      </c>
      <c r="AP168" s="20">
        <v>837.98</v>
      </c>
      <c r="AQ168" s="20">
        <v>433.19</v>
      </c>
      <c r="AR168" s="20">
        <v>534.54399999999998</v>
      </c>
      <c r="AS168" s="20">
        <v>429.99200000000002</v>
      </c>
      <c r="AT168" s="20">
        <v>32.898000000000003</v>
      </c>
      <c r="AU168" s="20">
        <v>28.88</v>
      </c>
      <c r="AV168" s="20">
        <v>29.265999999999998</v>
      </c>
      <c r="AW168" s="50">
        <f>IFERROR(AVERAGE(INDEX(BC:BC,IFERROR(MATCH($B168-Annex!$B$4/60,$B:$B),2)):BC168),IF(Data!$B$2="",0,"-"))</f>
        <v>104.16777315645456</v>
      </c>
      <c r="AX168" s="50">
        <f>IFERROR(AVERAGE(INDEX(BD:BD,IFERROR(MATCH($B168-Annex!$B$4/60,$B:$B),2)):BD168),IF(Data!$B$2="",0,"-"))</f>
        <v>7.7813395414453246E+140</v>
      </c>
      <c r="AY168" s="50">
        <f>IFERROR(AVERAGE(INDEX(BE:BE,IFERROR(MATCH($B168-Annex!$B$4/60,$B:$B),2)):BE168),IF(Data!$B$2="",0,"-"))</f>
        <v>73.239743934974953</v>
      </c>
      <c r="AZ168" s="50">
        <f>IFERROR(AVERAGE(INDEX(BF:BF,IFERROR(MATCH($B168-Annex!$B$4/60,$B:$B),2)):BF168),IF(Data!$B$2="",0,"-"))</f>
        <v>1.0788488740883733</v>
      </c>
      <c r="BA168" s="50">
        <f>IFERROR(AVERAGE(INDEX(BG:BG,IFERROR(MATCH($B168-Annex!$B$4/60,$B:$B),2)):BG168),IF(Data!$B$2="",0,"-"))</f>
        <v>35.077523392443226</v>
      </c>
      <c r="BB168" s="50">
        <f>IFERROR(AVERAGE(INDEX(BH:BH,IFERROR(MATCH($B168-Annex!$B$4/60,$B:$B),2)):BH168),IF(Data!$B$2="",0,"-"))</f>
        <v>24.764377170554521</v>
      </c>
      <c r="BC168" s="50">
        <f>IFERROR((5.670373*10^-8*(BI168+273.15)^4+((Annex!$B$5+Annex!$B$6)*(BI168-L168)+Annex!$B$7*(BI168-INDEX(BI:BI,IFERROR(MATCH($B168-Annex!$B$9/60,$B:$B),2)))/(60*($B168-INDEX($B:$B,IFERROR(MATCH($B168-Annex!$B$9/60,$B:$B),2)))))/Annex!$B$8)/1000,IF(Data!$B$2="",0,"-"))</f>
        <v>72.856855540803679</v>
      </c>
      <c r="BD168" s="50">
        <f>IFERROR((5.670373*10^-8*(BJ168+273.15)^4+((Annex!$B$5+Annex!$B$6)*(BJ168-O168)+Annex!$B$7*(BJ168-INDEX(BJ:BJ,IFERROR(MATCH($B168-Annex!$B$9/60,$B:$B),2)))/(60*($B168-INDEX($B:$B,IFERROR(MATCH($B168-Annex!$B$9/60,$B:$B),2)))))/Annex!$B$8)/1000,IF(Data!$B$2="",0,"-"))</f>
        <v>32.788979761641613</v>
      </c>
      <c r="BE168" s="50">
        <f>IFERROR((5.670373*10^-8*(BK168+273.15)^4+((Annex!$B$5+Annex!$B$6)*(BK168-R168)+Annex!$B$7*(BK168-INDEX(BK:BK,IFERROR(MATCH($B168-Annex!$B$9/60,$B:$B),2)))/(60*($B168-INDEX($B:$B,IFERROR(MATCH($B168-Annex!$B$9/60,$B:$B),2)))))/Annex!$B$8)/1000,IF(Data!$B$2="",0,"-"))</f>
        <v>76.715480982033199</v>
      </c>
      <c r="BF168" s="50">
        <f>IFERROR((5.670373*10^-8*(BL168+273.15)^4+((Annex!$B$5+Annex!$B$6)*(BL168-U168)+Annex!$B$7*(BL168-INDEX(BL:BL,IFERROR(MATCH($B168-Annex!$B$9/60,$B:$B),2)))/(60*($B168-INDEX($B:$B,IFERROR(MATCH($B168-Annex!$B$9/60,$B:$B),2)))))/Annex!$B$8)/1000,IF(Data!$B$2="",0,"-"))</f>
        <v>-42.987710242438723</v>
      </c>
      <c r="BG168" s="50">
        <f>IFERROR((5.670373*10^-8*(BM168+273.15)^4+((Annex!$B$5+Annex!$B$6)*(BM168-X168)+Annex!$B$7*(BM168-INDEX(BM:BM,IFERROR(MATCH($B168-Annex!$B$9/60,$B:$B),2)))/(60*($B168-INDEX($B:$B,IFERROR(MATCH($B168-Annex!$B$9/60,$B:$B),2)))))/Annex!$B$8)/1000,IF(Data!$B$2="",0,"-"))</f>
        <v>30.720927987240213</v>
      </c>
      <c r="BH168" s="50">
        <f>IFERROR((5.670373*10^-8*(BN168+273.15)^4+((Annex!$B$5+Annex!$B$6)*(BN168-AA168)+Annex!$B$7*(BN168-INDEX(BN:BN,IFERROR(MATCH($B168-Annex!$B$9/60,$B:$B),2)))/(60*($B168-INDEX($B:$B,IFERROR(MATCH($B168-Annex!$B$9/60,$B:$B),2)))))/Annex!$B$8)/1000,IF(Data!$B$2="",0,"-"))</f>
        <v>23.325405864061096</v>
      </c>
      <c r="BI168" s="20">
        <v>862.32500000000005</v>
      </c>
      <c r="BJ168" s="20">
        <v>307.18200000000002</v>
      </c>
      <c r="BK168" s="20">
        <v>757.10799999999995</v>
      </c>
      <c r="BL168" s="20">
        <v>158.07599999999999</v>
      </c>
      <c r="BM168" s="20">
        <v>508.16</v>
      </c>
      <c r="BN168" s="20">
        <v>449.74299999999999</v>
      </c>
    </row>
    <row r="169" spans="1:66" x14ac:dyDescent="0.3">
      <c r="A169" s="5">
        <v>168</v>
      </c>
      <c r="B169" s="19">
        <v>14.142333331983536</v>
      </c>
      <c r="C169" s="20">
        <v>155.57817700000001</v>
      </c>
      <c r="D169" s="20">
        <v>155.64123900000001</v>
      </c>
      <c r="E169" s="20">
        <v>205.33640500000001</v>
      </c>
      <c r="F169" s="49">
        <f>IFERROR(SUM(C169:E169),IF(Data!$B$2="",0,"-"))</f>
        <v>516.55582100000004</v>
      </c>
      <c r="G169" s="50">
        <f>IFERROR(F169-Annex!$B$10,IF(Data!$B$2="",0,"-"))</f>
        <v>89.947821000000033</v>
      </c>
      <c r="H169" s="50">
        <f>IFERROR(AVERAGE(INDEX(G:G,IFERROR(MATCH($B169-Annex!$B$12/60,$B:$B),2)):G169),IF(Data!$B$2="",0,"-"))</f>
        <v>90.369534699999988</v>
      </c>
      <c r="I169" s="50">
        <f>IFERROR(-14000*(G169-INDEX(G:G,IFERROR(MATCH($B169-Annex!$B$11/60,$B:$B),2)))/(60*($B169-INDEX($B:$B,IFERROR(MATCH($B169-Annex!$B$11/60,$B:$B),2)))),IF(Data!$B$2="",0,"-"))</f>
        <v>1129.5949225773411</v>
      </c>
      <c r="J169" s="50">
        <f>IFERROR(-14000*(H169-INDEX(H:H,IFERROR(MATCH($B169-Annex!$B$13/60,$B:$B),2)))/(60*($B169-INDEX($B:$B,IFERROR(MATCH($B169-Annex!$B$13/60,$B:$B),2)))),IF(Data!$B$2="",0,"-"))</f>
        <v>1417.9609293806764</v>
      </c>
      <c r="K169" s="20">
        <v>23.319436</v>
      </c>
      <c r="L169" s="20">
        <v>908.39</v>
      </c>
      <c r="M169" s="20">
        <v>1236.05</v>
      </c>
      <c r="N169" s="20">
        <v>790.66499999999996</v>
      </c>
      <c r="O169" s="20">
        <v>406.19299999999998</v>
      </c>
      <c r="P169" s="20">
        <v>314.81099999999998</v>
      </c>
      <c r="Q169" s="20">
        <v>808.25400000000002</v>
      </c>
      <c r="R169" s="20">
        <v>395.65300000000002</v>
      </c>
      <c r="S169" s="20">
        <v>45.002000000000002</v>
      </c>
      <c r="T169" s="20">
        <v>776.59799999999996</v>
      </c>
      <c r="U169" s="20">
        <v>329.47399999999999</v>
      </c>
      <c r="V169" s="20">
        <v>-197.12</v>
      </c>
      <c r="W169" s="20">
        <v>763.471</v>
      </c>
      <c r="X169" s="20">
        <v>202.715</v>
      </c>
      <c r="Y169" s="20">
        <v>291.291</v>
      </c>
      <c r="Z169" s="20">
        <v>752.08</v>
      </c>
      <c r="AA169" s="20">
        <v>324.61799999999999</v>
      </c>
      <c r="AB169" s="20">
        <v>114.027</v>
      </c>
      <c r="AC169" s="20">
        <v>675.75099999999998</v>
      </c>
      <c r="AD169" s="20">
        <v>159.62200000000001</v>
      </c>
      <c r="AE169" s="20">
        <v>280.93900000000002</v>
      </c>
      <c r="AF169" s="20">
        <v>248.68899999999999</v>
      </c>
      <c r="AG169" s="20">
        <v>93.763999999999996</v>
      </c>
      <c r="AH169" s="50">
        <f>IFERROR(AVERAGE(INDEX(AL:AL,IFERROR(MATCH($B169-Annex!$B$4/60,$B:$B),2)):AL169),IF(Data!$B$2="",0,"-"))</f>
        <v>86.504082995800061</v>
      </c>
      <c r="AI169" s="50">
        <f>IFERROR(AVERAGE(INDEX(AM:AM,IFERROR(MATCH($B169-Annex!$B$4/60,$B:$B),2)):AM169),IF(Data!$B$2="",0,"-"))</f>
        <v>3.4626350285376617</v>
      </c>
      <c r="AJ169" s="50">
        <f>IFERROR(AVERAGE(INDEX(AN:AN,IFERROR(MATCH($B169-Annex!$B$4/60,$B:$B),2)):AN169),IF(Data!$B$2="",0,"-"))</f>
        <v>35.231678816808206</v>
      </c>
      <c r="AK169" s="50">
        <f>IFERROR(AVERAGE(INDEX(AO:AO,IFERROR(MATCH($B169-Annex!$B$4/60,$B:$B),2)):AO169),IF(Data!$B$2="",0,"-"))</f>
        <v>11.755112583374112</v>
      </c>
      <c r="AL169" s="50">
        <f>IFERROR((5.670373*10^-8*(AP169+273.15)^4+((Annex!$B$5+Annex!$B$6)*(AP169-L169)+Annex!$B$7*(AP169-INDEX(AP:AP,IFERROR(MATCH($B169-Annex!$B$9/60,$B:$B),2)))/(60*($B169-INDEX($B:$B,IFERROR(MATCH($B169-Annex!$B$9/60,$B:$B),2)))))/Annex!$B$8)/1000,IF(Data!$B$2="",0,"-"))</f>
        <v>66.75157169512255</v>
      </c>
      <c r="AM169" s="50">
        <f>IFERROR((5.670373*10^-8*(AQ169+273.15)^4+((Annex!$B$5+Annex!$B$6)*(AQ169-O169)+Annex!$B$7*(AQ169-INDEX(AQ:AQ,IFERROR(MATCH($B169-Annex!$B$9/60,$B:$B),2)))/(60*($B169-INDEX($B:$B,IFERROR(MATCH($B169-Annex!$B$9/60,$B:$B),2)))))/Annex!$B$8)/1000,IF(Data!$B$2="",0,"-"))</f>
        <v>30.042970003491334</v>
      </c>
      <c r="AN169" s="50">
        <f>IFERROR((5.670373*10^-8*(AR169+273.15)^4+((Annex!$B$5+Annex!$B$6)*(AR169-R169)+Annex!$B$7*(AR169-INDEX(AR:AR,IFERROR(MATCH($B169-Annex!$B$9/60,$B:$B),2)))/(60*($B169-INDEX($B:$B,IFERROR(MATCH($B169-Annex!$B$9/60,$B:$B),2)))))/Annex!$B$8)/1000,IF(Data!$B$2="",0,"-"))</f>
        <v>24.958391191010474</v>
      </c>
      <c r="AO169" s="50">
        <f>IFERROR((5.670373*10^-8*(AS169+273.15)^4+((Annex!$B$5+Annex!$B$6)*(AS169-U169)+Annex!$B$7*(AS169-INDEX(AS:AS,IFERROR(MATCH($B169-Annex!$B$9/60,$B:$B),2)))/(60*($B169-INDEX($B:$B,IFERROR(MATCH($B169-Annex!$B$9/60,$B:$B),2)))))/Annex!$B$8)/1000,IF(Data!$B$2="",0,"-"))</f>
        <v>-69.418789686775952</v>
      </c>
      <c r="AP169" s="20">
        <v>830.58900000000006</v>
      </c>
      <c r="AQ169" s="20">
        <v>294.12599999999998</v>
      </c>
      <c r="AR169" s="20">
        <v>535.86800000000005</v>
      </c>
      <c r="AS169" s="20">
        <v>94.536000000000001</v>
      </c>
      <c r="AT169" s="20">
        <v>32.08</v>
      </c>
      <c r="AU169" s="20">
        <v>29.236999999999998</v>
      </c>
      <c r="AV169" s="20">
        <v>29.149000000000001</v>
      </c>
      <c r="AW169" s="50">
        <f>IFERROR(AVERAGE(INDEX(BC:BC,IFERROR(MATCH($B169-Annex!$B$4/60,$B:$B),2)):BC169),IF(Data!$B$2="",0,"-"))</f>
        <v>96.24459721968158</v>
      </c>
      <c r="AX169" s="50">
        <f>IFERROR(AVERAGE(INDEX(BD:BD,IFERROR(MATCH($B169-Annex!$B$4/60,$B:$B),2)):BD169),IF(Data!$B$2="",0,"-"))</f>
        <v>7.7813395414453246E+140</v>
      </c>
      <c r="AY169" s="50">
        <f>IFERROR(AVERAGE(INDEX(BE:BE,IFERROR(MATCH($B169-Annex!$B$4/60,$B:$B),2)):BE169),IF(Data!$B$2="",0,"-"))</f>
        <v>74.21502487137856</v>
      </c>
      <c r="AZ169" s="50">
        <f>IFERROR(AVERAGE(INDEX(BF:BF,IFERROR(MATCH($B169-Annex!$B$4/60,$B:$B),2)):BF169),IF(Data!$B$2="",0,"-"))</f>
        <v>10.76288955146911</v>
      </c>
      <c r="BA169" s="50">
        <f>IFERROR(AVERAGE(INDEX(BG:BG,IFERROR(MATCH($B169-Annex!$B$4/60,$B:$B),2)):BG169),IF(Data!$B$2="",0,"-"))</f>
        <v>33.970350915177455</v>
      </c>
      <c r="BB169" s="50">
        <f>IFERROR(AVERAGE(INDEX(BH:BH,IFERROR(MATCH($B169-Annex!$B$4/60,$B:$B),2)):BH169),IF(Data!$B$2="",0,"-"))</f>
        <v>24.341439215211409</v>
      </c>
      <c r="BC169" s="50">
        <f>IFERROR((5.670373*10^-8*(BI169+273.15)^4+((Annex!$B$5+Annex!$B$6)*(BI169-L169)+Annex!$B$7*(BI169-INDEX(BI:BI,IFERROR(MATCH($B169-Annex!$B$9/60,$B:$B),2)))/(60*($B169-INDEX($B:$B,IFERROR(MATCH($B169-Annex!$B$9/60,$B:$B),2)))))/Annex!$B$8)/1000,IF(Data!$B$2="",0,"-"))</f>
        <v>58.748914250751533</v>
      </c>
      <c r="BD169" s="50">
        <f>IFERROR((5.670373*10^-8*(BJ169+273.15)^4+((Annex!$B$5+Annex!$B$6)*(BJ169-O169)+Annex!$B$7*(BJ169-INDEX(BJ:BJ,IFERROR(MATCH($B169-Annex!$B$9/60,$B:$B),2)))/(60*($B169-INDEX($B:$B,IFERROR(MATCH($B169-Annex!$B$9/60,$B:$B),2)))))/Annex!$B$8)/1000,IF(Data!$B$2="",0,"-"))</f>
        <v>-5.1409496925371074E+37</v>
      </c>
      <c r="BE169" s="50">
        <f>IFERROR((5.670373*10^-8*(BK169+273.15)^4+((Annex!$B$5+Annex!$B$6)*(BK169-R169)+Annex!$B$7*(BK169-INDEX(BK:BK,IFERROR(MATCH($B169-Annex!$B$9/60,$B:$B),2)))/(60*($B169-INDEX($B:$B,IFERROR(MATCH($B169-Annex!$B$9/60,$B:$B),2)))))/Annex!$B$8)/1000,IF(Data!$B$2="",0,"-"))</f>
        <v>78.324975511494856</v>
      </c>
      <c r="BF169" s="50">
        <f>IFERROR((5.670373*10^-8*(BL169+273.15)^4+((Annex!$B$5+Annex!$B$6)*(BL169-U169)+Annex!$B$7*(BL169-INDEX(BL:BL,IFERROR(MATCH($B169-Annex!$B$9/60,$B:$B),2)))/(60*($B169-INDEX($B:$B,IFERROR(MATCH($B169-Annex!$B$9/60,$B:$B),2)))))/Annex!$B$8)/1000,IF(Data!$B$2="",0,"-"))</f>
        <v>83.450160833111156</v>
      </c>
      <c r="BG169" s="50">
        <f>IFERROR((5.670373*10^-8*(BM169+273.15)^4+((Annex!$B$5+Annex!$B$6)*(BM169-X169)+Annex!$B$7*(BM169-INDEX(BM:BM,IFERROR(MATCH($B169-Annex!$B$9/60,$B:$B),2)))/(60*($B169-INDEX($B:$B,IFERROR(MATCH($B169-Annex!$B$9/60,$B:$B),2)))))/Annex!$B$8)/1000,IF(Data!$B$2="",0,"-"))</f>
        <v>27.13222561757706</v>
      </c>
      <c r="BH169" s="50">
        <f>IFERROR((5.670373*10^-8*(BN169+273.15)^4+((Annex!$B$5+Annex!$B$6)*(BN169-AA169)+Annex!$B$7*(BN169-INDEX(BN:BN,IFERROR(MATCH($B169-Annex!$B$9/60,$B:$B),2)))/(60*($B169-INDEX($B:$B,IFERROR(MATCH($B169-Annex!$B$9/60,$B:$B),2)))))/Annex!$B$8)/1000,IF(Data!$B$2="",0,"-"))</f>
        <v>21.30045588993249</v>
      </c>
      <c r="BI169" s="20">
        <v>844.25599999999997</v>
      </c>
      <c r="BJ169" s="20">
        <v>605.18299999999999</v>
      </c>
      <c r="BK169" s="20">
        <v>761.08299999999997</v>
      </c>
      <c r="BL169" s="20">
        <v>407.87299999999999</v>
      </c>
      <c r="BM169" s="20">
        <v>506.077</v>
      </c>
      <c r="BN169" s="20">
        <v>451.221</v>
      </c>
    </row>
    <row r="170" spans="1:66" x14ac:dyDescent="0.3">
      <c r="A170" s="5">
        <v>169</v>
      </c>
      <c r="B170" s="19">
        <v>14.227000004611909</v>
      </c>
      <c r="C170" s="20">
        <v>156.236411</v>
      </c>
      <c r="D170" s="20">
        <v>155.333395</v>
      </c>
      <c r="E170" s="20">
        <v>205.708789</v>
      </c>
      <c r="F170" s="49">
        <f>IFERROR(SUM(C170:E170),IF(Data!$B$2="",0,"-"))</f>
        <v>517.278595</v>
      </c>
      <c r="G170" s="50">
        <f>IFERROR(F170-Annex!$B$10,IF(Data!$B$2="",0,"-"))</f>
        <v>90.670594999999992</v>
      </c>
      <c r="H170" s="50">
        <f>IFERROR(AVERAGE(INDEX(G:G,IFERROR(MATCH($B170-Annex!$B$12/60,$B:$B),2)):G170),IF(Data!$B$2="",0,"-"))</f>
        <v>90.092247599999993</v>
      </c>
      <c r="I170" s="50">
        <f>IFERROR(-14000*(G170-INDEX(G:G,IFERROR(MATCH($B170-Annex!$B$11/60,$B:$B),2)))/(60*($B170-INDEX($B:$B,IFERROR(MATCH($B170-Annex!$B$11/60,$B:$B),2)))),IF(Data!$B$2="",0,"-"))</f>
        <v>920.72240452177755</v>
      </c>
      <c r="J170" s="50">
        <f>IFERROR(-14000*(H170-INDEX(H:H,IFERROR(MATCH($B170-Annex!$B$13/60,$B:$B),2)))/(60*($B170-INDEX($B:$B,IFERROR(MATCH($B170-Annex!$B$13/60,$B:$B),2)))),IF(Data!$B$2="",0,"-"))</f>
        <v>1393.7194254356775</v>
      </c>
      <c r="K170" s="20">
        <v>19.776146099999998</v>
      </c>
      <c r="L170" s="20">
        <v>832.33799999999997</v>
      </c>
      <c r="M170" s="20">
        <v>981.44100000000003</v>
      </c>
      <c r="N170" s="20">
        <v>717.73800000000006</v>
      </c>
      <c r="O170" s="20">
        <v>426.67700000000002</v>
      </c>
      <c r="P170" s="20">
        <v>395.14800000000002</v>
      </c>
      <c r="Q170" s="20">
        <v>657.56899999999996</v>
      </c>
      <c r="R170" s="20">
        <v>324.85599999999999</v>
      </c>
      <c r="S170" s="20">
        <v>413.95699999999999</v>
      </c>
      <c r="T170" s="20">
        <v>569.99400000000003</v>
      </c>
      <c r="U170" s="20">
        <v>383.52600000000001</v>
      </c>
      <c r="V170" s="20">
        <v>-115.997</v>
      </c>
      <c r="W170" s="20">
        <v>569.42700000000002</v>
      </c>
      <c r="X170" s="20">
        <v>166.39500000000001</v>
      </c>
      <c r="Y170" s="20">
        <v>257.08999999999997</v>
      </c>
      <c r="Z170" s="20">
        <v>487.63799999999998</v>
      </c>
      <c r="AA170" s="20">
        <v>309.274</v>
      </c>
      <c r="AB170" s="20">
        <v>63.317999999999998</v>
      </c>
      <c r="AC170" s="20">
        <v>440.19499999999999</v>
      </c>
      <c r="AD170" s="20">
        <v>59.430999999999997</v>
      </c>
      <c r="AE170" s="20">
        <v>99.27</v>
      </c>
      <c r="AF170" s="20">
        <v>287.036</v>
      </c>
      <c r="AG170" s="20">
        <v>61.83</v>
      </c>
      <c r="AH170" s="50">
        <f>IFERROR(AVERAGE(INDEX(AL:AL,IFERROR(MATCH($B170-Annex!$B$4/60,$B:$B),2)):AL170),IF(Data!$B$2="",0,"-"))</f>
        <v>84.58583302831164</v>
      </c>
      <c r="AI170" s="50">
        <f>IFERROR(AVERAGE(INDEX(AM:AM,IFERROR(MATCH($B170-Annex!$B$4/60,$B:$B),2)):AM170),IF(Data!$B$2="",0,"-"))</f>
        <v>-15.477672564353387</v>
      </c>
      <c r="AJ170" s="50">
        <f>IFERROR(AVERAGE(INDEX(AN:AN,IFERROR(MATCH($B170-Annex!$B$4/60,$B:$B),2)):AN170),IF(Data!$B$2="",0,"-"))</f>
        <v>34.531723930099908</v>
      </c>
      <c r="AK170" s="50">
        <f>IFERROR(AVERAGE(INDEX(AO:AO,IFERROR(MATCH($B170-Annex!$B$4/60,$B:$B),2)):AO170),IF(Data!$B$2="",0,"-"))</f>
        <v>-16.865306307164566</v>
      </c>
      <c r="AL170" s="50">
        <f>IFERROR((5.670373*10^-8*(AP170+273.15)^4+((Annex!$B$5+Annex!$B$6)*(AP170-L170)+Annex!$B$7*(AP170-INDEX(AP:AP,IFERROR(MATCH($B170-Annex!$B$9/60,$B:$B),2)))/(60*($B170-INDEX($B:$B,IFERROR(MATCH($B170-Annex!$B$9/60,$B:$B),2)))))/Annex!$B$8)/1000,IF(Data!$B$2="",0,"-"))</f>
        <v>77.796897991575477</v>
      </c>
      <c r="AM170" s="50">
        <f>IFERROR((5.670373*10^-8*(AQ170+273.15)^4+((Annex!$B$5+Annex!$B$6)*(AQ170-O170)+Annex!$B$7*(AQ170-INDEX(AQ:AQ,IFERROR(MATCH($B170-Annex!$B$9/60,$B:$B),2)))/(60*($B170-INDEX($B:$B,IFERROR(MATCH($B170-Annex!$B$9/60,$B:$B),2)))))/Annex!$B$8)/1000,IF(Data!$B$2="",0,"-"))</f>
        <v>-155.84662801652223</v>
      </c>
      <c r="AN170" s="50">
        <f>IFERROR((5.670373*10^-8*(AR170+273.15)^4+((Annex!$B$5+Annex!$B$6)*(AR170-R170)+Annex!$B$7*(AR170-INDEX(AR:AR,IFERROR(MATCH($B170-Annex!$B$9/60,$B:$B),2)))/(60*($B170-INDEX($B:$B,IFERROR(MATCH($B170-Annex!$B$9/60,$B:$B),2)))))/Annex!$B$8)/1000,IF(Data!$B$2="",0,"-"))</f>
        <v>31.908457144377273</v>
      </c>
      <c r="AO170" s="50">
        <f>IFERROR((5.670373*10^-8*(AS170+273.15)^4+((Annex!$B$5+Annex!$B$6)*(AS170-U170)+Annex!$B$7*(AS170-INDEX(AS:AS,IFERROR(MATCH($B170-Annex!$B$9/60,$B:$B),2)))/(60*($B170-INDEX($B:$B,IFERROR(MATCH($B170-Annex!$B$9/60,$B:$B),2)))))/Annex!$B$8)/1000,IF(Data!$B$2="",0,"-"))</f>
        <v>-189.03483659374677</v>
      </c>
      <c r="AP170" s="20">
        <v>827.63699999999994</v>
      </c>
      <c r="AQ170" s="20">
        <v>141.35</v>
      </c>
      <c r="AR170" s="20">
        <v>539.17200000000003</v>
      </c>
      <c r="AS170" s="20">
        <v>76.584999999999994</v>
      </c>
      <c r="AT170" s="20">
        <v>31.324999999999999</v>
      </c>
      <c r="AU170" s="20">
        <v>29.483000000000001</v>
      </c>
      <c r="AV170" s="20">
        <v>28.904</v>
      </c>
      <c r="AW170" s="50">
        <f>IFERROR(AVERAGE(INDEX(BC:BC,IFERROR(MATCH($B170-Annex!$B$4/60,$B:$B),2)):BC170),IF(Data!$B$2="",0,"-"))</f>
        <v>89.968626520783076</v>
      </c>
      <c r="AX170" s="50">
        <f>IFERROR(AVERAGE(INDEX(BD:BD,IFERROR(MATCH($B170-Annex!$B$4/60,$B:$B),2)):BD170),IF(Data!$B$2="",0,"-"))</f>
        <v>7.7813395414453246E+140</v>
      </c>
      <c r="AY170" s="50">
        <f>IFERROR(AVERAGE(INDEX(BE:BE,IFERROR(MATCH($B170-Annex!$B$4/60,$B:$B),2)):BE170),IF(Data!$B$2="",0,"-"))</f>
        <v>74.625854709910527</v>
      </c>
      <c r="AZ170" s="50">
        <f>IFERROR(AVERAGE(INDEX(BF:BF,IFERROR(MATCH($B170-Annex!$B$4/60,$B:$B),2)):BF170),IF(Data!$B$2="",0,"-"))</f>
        <v>20.98377897212486</v>
      </c>
      <c r="BA170" s="50">
        <f>IFERROR(AVERAGE(INDEX(BG:BG,IFERROR(MATCH($B170-Annex!$B$4/60,$B:$B),2)):BG170),IF(Data!$B$2="",0,"-"))</f>
        <v>32.079462278415569</v>
      </c>
      <c r="BB170" s="50">
        <f>IFERROR(AVERAGE(INDEX(BH:BH,IFERROR(MATCH($B170-Annex!$B$4/60,$B:$B),2)):BH170),IF(Data!$B$2="",0,"-"))</f>
        <v>23.502350506056963</v>
      </c>
      <c r="BC170" s="50">
        <f>IFERROR((5.670373*10^-8*(BI170+273.15)^4+((Annex!$B$5+Annex!$B$6)*(BI170-L170)+Annex!$B$7*(BI170-INDEX(BI:BI,IFERROR(MATCH($B170-Annex!$B$9/60,$B:$B),2)))/(60*($B170-INDEX($B:$B,IFERROR(MATCH($B170-Annex!$B$9/60,$B:$B),2)))))/Annex!$B$8)/1000,IF(Data!$B$2="",0,"-"))</f>
        <v>67.28489799956921</v>
      </c>
      <c r="BD170" s="50">
        <f>IFERROR((5.670373*10^-8*(BJ170+273.15)^4+((Annex!$B$5+Annex!$B$6)*(BJ170-O170)+Annex!$B$7*(BJ170-INDEX(BJ:BJ,IFERROR(MATCH($B170-Annex!$B$9/60,$B:$B),2)))/(60*($B170-INDEX($B:$B,IFERROR(MATCH($B170-Annex!$B$9/60,$B:$B),2)))))/Annex!$B$8)/1000,IF(Data!$B$2="",0,"-"))</f>
        <v>8.3495903760167103</v>
      </c>
      <c r="BE170" s="50">
        <f>IFERROR((5.670373*10^-8*(BK170+273.15)^4+((Annex!$B$5+Annex!$B$6)*(BK170-R170)+Annex!$B$7*(BK170-INDEX(BK:BK,IFERROR(MATCH($B170-Annex!$B$9/60,$B:$B),2)))/(60*($B170-INDEX($B:$B,IFERROR(MATCH($B170-Annex!$B$9/60,$B:$B),2)))))/Annex!$B$8)/1000,IF(Data!$B$2="",0,"-"))</f>
        <v>75.268758096027284</v>
      </c>
      <c r="BF170" s="50">
        <f>IFERROR((5.670373*10^-8*(BL170+273.15)^4+((Annex!$B$5+Annex!$B$6)*(BL170-U170)+Annex!$B$7*(BL170-INDEX(BL:BL,IFERROR(MATCH($B170-Annex!$B$9/60,$B:$B),2)))/(60*($B170-INDEX($B:$B,IFERROR(MATCH($B170-Annex!$B$9/60,$B:$B),2)))))/Annex!$B$8)/1000,IF(Data!$B$2="",0,"-"))</f>
        <v>141.33757856774952</v>
      </c>
      <c r="BG170" s="50">
        <f>IFERROR((5.670373*10^-8*(BM170+273.15)^4+((Annex!$B$5+Annex!$B$6)*(BM170-X170)+Annex!$B$7*(BM170-INDEX(BM:BM,IFERROR(MATCH($B170-Annex!$B$9/60,$B:$B),2)))/(60*($B170-INDEX($B:$B,IFERROR(MATCH($B170-Annex!$B$9/60,$B:$B),2)))))/Annex!$B$8)/1000,IF(Data!$B$2="",0,"-"))</f>
        <v>23.195538522822329</v>
      </c>
      <c r="BH170" s="50">
        <f>IFERROR((5.670373*10^-8*(BN170+273.15)^4+((Annex!$B$5+Annex!$B$6)*(BN170-AA170)+Annex!$B$7*(BN170-INDEX(BN:BN,IFERROR(MATCH($B170-Annex!$B$9/60,$B:$B),2)))/(60*($B170-INDEX($B:$B,IFERROR(MATCH($B170-Annex!$B$9/60,$B:$B),2)))))/Annex!$B$8)/1000,IF(Data!$B$2="",0,"-"))</f>
        <v>18.994754274481302</v>
      </c>
      <c r="BI170" s="20">
        <v>830.11699999999996</v>
      </c>
      <c r="BJ170" s="20">
        <v>315.05</v>
      </c>
      <c r="BK170" s="20">
        <v>759.21</v>
      </c>
      <c r="BL170" s="20">
        <v>406.66300000000001</v>
      </c>
      <c r="BM170" s="20">
        <v>499.46199999999999</v>
      </c>
      <c r="BN170" s="20">
        <v>450.30099999999999</v>
      </c>
    </row>
    <row r="171" spans="1:66" x14ac:dyDescent="0.3">
      <c r="A171" s="5">
        <v>170</v>
      </c>
      <c r="B171" s="19">
        <v>14.311333339428529</v>
      </c>
      <c r="C171" s="20">
        <v>156.13714999999999</v>
      </c>
      <c r="D171" s="20">
        <v>155.710464</v>
      </c>
      <c r="E171" s="20">
        <v>206.91721899999999</v>
      </c>
      <c r="F171" s="49">
        <f>IFERROR(SUM(C171:E171),IF(Data!$B$2="",0,"-"))</f>
        <v>518.76483299999995</v>
      </c>
      <c r="G171" s="50">
        <f>IFERROR(F171-Annex!$B$10,IF(Data!$B$2="",0,"-"))</f>
        <v>92.156832999999949</v>
      </c>
      <c r="H171" s="50">
        <f>IFERROR(AVERAGE(INDEX(G:G,IFERROR(MATCH($B171-Annex!$B$12/60,$B:$B),2)):G171),IF(Data!$B$2="",0,"-"))</f>
        <v>90.066979999999987</v>
      </c>
      <c r="I171" s="50">
        <f>IFERROR(-14000*(G171-INDEX(G:G,IFERROR(MATCH($B171-Annex!$B$11/60,$B:$B),2)))/(60*($B171-INDEX($B:$B,IFERROR(MATCH($B171-Annex!$B$11/60,$B:$B),2)))),IF(Data!$B$2="",0,"-"))</f>
        <v>414.89204076412369</v>
      </c>
      <c r="J171" s="50">
        <f>IFERROR(-14000*(H171-INDEX(H:H,IFERROR(MATCH($B171-Annex!$B$13/60,$B:$B),2)))/(60*($B171-INDEX($B:$B,IFERROR(MATCH($B171-Annex!$B$13/60,$B:$B),2)))),IF(Data!$B$2="",0,"-"))</f>
        <v>1317.948787615974</v>
      </c>
      <c r="K171" s="20">
        <v>17.551026100000001</v>
      </c>
      <c r="L171" s="20">
        <v>774.03099999999995</v>
      </c>
      <c r="M171" s="20">
        <v>9.8999999999999993E+37</v>
      </c>
      <c r="N171" s="20">
        <v>643.20000000000005</v>
      </c>
      <c r="O171" s="20">
        <v>302.99400000000003</v>
      </c>
      <c r="P171" s="20">
        <v>536.21900000000005</v>
      </c>
      <c r="Q171" s="20">
        <v>532.36500000000001</v>
      </c>
      <c r="R171" s="20">
        <v>264.92200000000003</v>
      </c>
      <c r="S171" s="20">
        <v>84.787999999999997</v>
      </c>
      <c r="T171" s="20">
        <v>414.36</v>
      </c>
      <c r="U171" s="20">
        <v>229.517</v>
      </c>
      <c r="V171" s="20">
        <v>243.73699999999999</v>
      </c>
      <c r="W171" s="20">
        <v>394.96300000000002</v>
      </c>
      <c r="X171" s="20">
        <v>144.571</v>
      </c>
      <c r="Y171" s="20">
        <v>199.72900000000001</v>
      </c>
      <c r="Z171" s="20">
        <v>292.685</v>
      </c>
      <c r="AA171" s="20">
        <v>298.53399999999999</v>
      </c>
      <c r="AB171" s="20">
        <v>152.98500000000001</v>
      </c>
      <c r="AC171" s="20">
        <v>262.45</v>
      </c>
      <c r="AD171" s="20">
        <v>253.37899999999999</v>
      </c>
      <c r="AE171" s="20">
        <v>-94.741</v>
      </c>
      <c r="AF171" s="20">
        <v>87.887</v>
      </c>
      <c r="AG171" s="20">
        <v>85.42</v>
      </c>
      <c r="AH171" s="50">
        <f>IFERROR(AVERAGE(INDEX(AL:AL,IFERROR(MATCH($B171-Annex!$B$4/60,$B:$B),2)):AL171),IF(Data!$B$2="",0,"-"))</f>
        <v>83.723560372150658</v>
      </c>
      <c r="AI171" s="50">
        <f>IFERROR(AVERAGE(INDEX(AM:AM,IFERROR(MATCH($B171-Annex!$B$4/60,$B:$B),2)):AM171),IF(Data!$B$2="",0,"-"))</f>
        <v>-7.8452757909857382</v>
      </c>
      <c r="AJ171" s="50">
        <f>IFERROR(AVERAGE(INDEX(AN:AN,IFERROR(MATCH($B171-Annex!$B$4/60,$B:$B),2)):AN171),IF(Data!$B$2="",0,"-"))</f>
        <v>33.70759066476186</v>
      </c>
      <c r="AK171" s="50">
        <f>IFERROR(AVERAGE(INDEX(AO:AO,IFERROR(MATCH($B171-Annex!$B$4/60,$B:$B),2)):AO171),IF(Data!$B$2="",0,"-"))</f>
        <v>-31.692894079846035</v>
      </c>
      <c r="AL171" s="50">
        <f>IFERROR((5.670373*10^-8*(AP171+273.15)^4+((Annex!$B$5+Annex!$B$6)*(AP171-L171)+Annex!$B$7*(AP171-INDEX(AP:AP,IFERROR(MATCH($B171-Annex!$B$9/60,$B:$B),2)))/(60*($B171-INDEX($B:$B,IFERROR(MATCH($B171-Annex!$B$9/60,$B:$B),2)))))/Annex!$B$8)/1000,IF(Data!$B$2="",0,"-"))</f>
        <v>86.699189399213964</v>
      </c>
      <c r="AM171" s="50">
        <f>IFERROR((5.670373*10^-8*(AQ171+273.15)^4+((Annex!$B$5+Annex!$B$6)*(AQ171-O171)+Annex!$B$7*(AQ171-INDEX(AQ:AQ,IFERROR(MATCH($B171-Annex!$B$9/60,$B:$B),2)))/(60*($B171-INDEX($B:$B,IFERROR(MATCH($B171-Annex!$B$9/60,$B:$B),2)))))/Annex!$B$8)/1000,IF(Data!$B$2="",0,"-"))</f>
        <v>11.680589088966503</v>
      </c>
      <c r="AN171" s="50">
        <f>IFERROR((5.670373*10^-8*(AR171+273.15)^4+((Annex!$B$5+Annex!$B$6)*(AR171-R171)+Annex!$B$7*(AR171-INDEX(AR:AR,IFERROR(MATCH($B171-Annex!$B$9/60,$B:$B),2)))/(60*($B171-INDEX($B:$B,IFERROR(MATCH($B171-Annex!$B$9/60,$B:$B),2)))))/Annex!$B$8)/1000,IF(Data!$B$2="",0,"-"))</f>
        <v>34.139943386137631</v>
      </c>
      <c r="AO171" s="50">
        <f>IFERROR((5.670373*10^-8*(AS171+273.15)^4+((Annex!$B$5+Annex!$B$6)*(AS171-U171)+Annex!$B$7*(AS171-INDEX(AS:AS,IFERROR(MATCH($B171-Annex!$B$9/60,$B:$B),2)))/(60*($B171-INDEX($B:$B,IFERROR(MATCH($B171-Annex!$B$9/60,$B:$B),2)))))/Annex!$B$8)/1000,IF(Data!$B$2="",0,"-"))</f>
        <v>-71.623913929002171</v>
      </c>
      <c r="AP171" s="20">
        <v>832.09299999999996</v>
      </c>
      <c r="AQ171" s="20">
        <v>304.435</v>
      </c>
      <c r="AR171" s="20">
        <v>541.54</v>
      </c>
      <c r="AS171" s="20">
        <v>-32.768000000000001</v>
      </c>
      <c r="AT171" s="20">
        <v>29.780999999999999</v>
      </c>
      <c r="AU171" s="20">
        <v>29.850999999999999</v>
      </c>
      <c r="AV171" s="20">
        <v>28.710999999999999</v>
      </c>
      <c r="AW171" s="50">
        <f>IFERROR(AVERAGE(INDEX(BC:BC,IFERROR(MATCH($B171-Annex!$B$4/60,$B:$B),2)):BC171),IF(Data!$B$2="",0,"-"))</f>
        <v>84.410794677771307</v>
      </c>
      <c r="AX171" s="50">
        <f>IFERROR(AVERAGE(INDEX(BD:BD,IFERROR(MATCH($B171-Annex!$B$4/60,$B:$B),2)):BD171),IF(Data!$B$2="",0,"-"))</f>
        <v>7.7813395414453246E+140</v>
      </c>
      <c r="AY171" s="50">
        <f>IFERROR(AVERAGE(INDEX(BE:BE,IFERROR(MATCH($B171-Annex!$B$4/60,$B:$B),2)):BE171),IF(Data!$B$2="",0,"-"))</f>
        <v>74.075683732587166</v>
      </c>
      <c r="AZ171" s="50">
        <f>IFERROR(AVERAGE(INDEX(BF:BF,IFERROR(MATCH($B171-Annex!$B$4/60,$B:$B),2)):BF171),IF(Data!$B$2="",0,"-"))</f>
        <v>14.245046306272034</v>
      </c>
      <c r="BA171" s="50">
        <f>IFERROR(AVERAGE(INDEX(BG:BG,IFERROR(MATCH($B171-Annex!$B$4/60,$B:$B),2)):BG171),IF(Data!$B$2="",0,"-"))</f>
        <v>29.441617084533494</v>
      </c>
      <c r="BB171" s="50">
        <f>IFERROR(AVERAGE(INDEX(BH:BH,IFERROR(MATCH($B171-Annex!$B$4/60,$B:$B),2)):BH171),IF(Data!$B$2="",0,"-"))</f>
        <v>22.2833359554166</v>
      </c>
      <c r="BC171" s="50">
        <f>IFERROR((5.670373*10^-8*(BI171+273.15)^4+((Annex!$B$5+Annex!$B$6)*(BI171-L171)+Annex!$B$7*(BI171-INDEX(BI:BI,IFERROR(MATCH($B171-Annex!$B$9/60,$B:$B),2)))/(60*($B171-INDEX($B:$B,IFERROR(MATCH($B171-Annex!$B$9/60,$B:$B),2)))))/Annex!$B$8)/1000,IF(Data!$B$2="",0,"-"))</f>
        <v>70.17670955531527</v>
      </c>
      <c r="BD171" s="50">
        <f>IFERROR((5.670373*10^-8*(BJ171+273.15)^4+((Annex!$B$5+Annex!$B$6)*(BJ171-O171)+Annex!$B$7*(BJ171-INDEX(BJ:BJ,IFERROR(MATCH($B171-Annex!$B$9/60,$B:$B),2)))/(60*($B171-INDEX($B:$B,IFERROR(MATCH($B171-Annex!$B$9/60,$B:$B),2)))))/Annex!$B$8)/1000,IF(Data!$B$2="",0,"-"))</f>
        <v>-218.43412858280504</v>
      </c>
      <c r="BE171" s="50">
        <f>IFERROR((5.670373*10^-8*(BK171+273.15)^4+((Annex!$B$5+Annex!$B$6)*(BK171-R171)+Annex!$B$7*(BK171-INDEX(BK:BK,IFERROR(MATCH($B171-Annex!$B$9/60,$B:$B),2)))/(60*($B171-INDEX($B:$B,IFERROR(MATCH($B171-Annex!$B$9/60,$B:$B),2)))))/Annex!$B$8)/1000,IF(Data!$B$2="",0,"-"))</f>
        <v>69.013728619616415</v>
      </c>
      <c r="BF171" s="50">
        <f>IFERROR((5.670373*10^-8*(BL171+273.15)^4+((Annex!$B$5+Annex!$B$6)*(BL171-U171)+Annex!$B$7*(BL171-INDEX(BL:BL,IFERROR(MATCH($B171-Annex!$B$9/60,$B:$B),2)))/(60*($B171-INDEX($B:$B,IFERROR(MATCH($B171-Annex!$B$9/60,$B:$B),2)))))/Annex!$B$8)/1000,IF(Data!$B$2="",0,"-"))</f>
        <v>-30.884015763927891</v>
      </c>
      <c r="BG171" s="50">
        <f>IFERROR((5.670373*10^-8*(BM171+273.15)^4+((Annex!$B$5+Annex!$B$6)*(BM171-X171)+Annex!$B$7*(BM171-INDEX(BM:BM,IFERROR(MATCH($B171-Annex!$B$9/60,$B:$B),2)))/(60*($B171-INDEX($B:$B,IFERROR(MATCH($B171-Annex!$B$9/60,$B:$B),2)))))/Annex!$B$8)/1000,IF(Data!$B$2="",0,"-"))</f>
        <v>19.201480518698933</v>
      </c>
      <c r="BH171" s="50">
        <f>IFERROR((5.670373*10^-8*(BN171+273.15)^4+((Annex!$B$5+Annex!$B$6)*(BN171-AA171)+Annex!$B$7*(BN171-INDEX(BN:BN,IFERROR(MATCH($B171-Annex!$B$9/60,$B:$B),2)))/(60*($B171-INDEX($B:$B,IFERROR(MATCH($B171-Annex!$B$9/60,$B:$B),2)))))/Annex!$B$8)/1000,IF(Data!$B$2="",0,"-"))</f>
        <v>16.639373154896237</v>
      </c>
      <c r="BI171" s="20">
        <v>820.87199999999996</v>
      </c>
      <c r="BJ171" s="20">
        <v>183.70599999999999</v>
      </c>
      <c r="BK171" s="20">
        <v>752.16600000000005</v>
      </c>
      <c r="BL171" s="20">
        <v>329.44</v>
      </c>
      <c r="BM171" s="20">
        <v>490.81099999999998</v>
      </c>
      <c r="BN171" s="20">
        <v>447.37299999999999</v>
      </c>
    </row>
    <row r="172" spans="1:66" x14ac:dyDescent="0.3">
      <c r="A172" s="5">
        <v>171</v>
      </c>
      <c r="B172" s="19">
        <v>14.398666672641411</v>
      </c>
      <c r="C172" s="20">
        <v>154.74745100000001</v>
      </c>
      <c r="D172" s="20">
        <v>156.796066</v>
      </c>
      <c r="E172" s="20">
        <v>206.306084</v>
      </c>
      <c r="F172" s="49">
        <f>IFERROR(SUM(C172:E172),IF(Data!$B$2="",0,"-"))</f>
        <v>517.84960100000001</v>
      </c>
      <c r="G172" s="50">
        <f>IFERROR(F172-Annex!$B$10,IF(Data!$B$2="",0,"-"))</f>
        <v>91.241601000000003</v>
      </c>
      <c r="H172" s="50">
        <f>IFERROR(AVERAGE(INDEX(G:G,IFERROR(MATCH($B172-Annex!$B$12/60,$B:$B),2)):G172),IF(Data!$B$2="",0,"-"))</f>
        <v>89.9642178</v>
      </c>
      <c r="I172" s="50">
        <f>IFERROR(-14000*(G172-INDEX(G:G,IFERROR(MATCH($B172-Annex!$B$11/60,$B:$B),2)))/(60*($B172-INDEX($B:$B,IFERROR(MATCH($B172-Annex!$B$11/60,$B:$B),2)))),IF(Data!$B$2="",0,"-"))</f>
        <v>504.84949248314672</v>
      </c>
      <c r="J172" s="50">
        <f>IFERROR(-14000*(H172-INDEX(H:H,IFERROR(MATCH($B172-Annex!$B$13/60,$B:$B),2)))/(60*($B172-INDEX($B:$B,IFERROR(MATCH($B172-Annex!$B$13/60,$B:$B),2)))),IF(Data!$B$2="",0,"-"))</f>
        <v>1256.2000634400126</v>
      </c>
      <c r="K172" s="20">
        <v>15.202746299999999</v>
      </c>
      <c r="L172" s="20">
        <v>652.76800000000003</v>
      </c>
      <c r="M172" s="20">
        <v>451.87299999999999</v>
      </c>
      <c r="N172" s="20">
        <v>527.07500000000005</v>
      </c>
      <c r="O172" s="20">
        <v>230.97800000000001</v>
      </c>
      <c r="P172" s="20">
        <v>472.15300000000002</v>
      </c>
      <c r="Q172" s="20">
        <v>273.88200000000001</v>
      </c>
      <c r="R172" s="20">
        <v>265.548</v>
      </c>
      <c r="S172" s="20">
        <v>-148.25899999999999</v>
      </c>
      <c r="T172" s="20">
        <v>182.79900000000001</v>
      </c>
      <c r="U172" s="20">
        <v>271.26799999999997</v>
      </c>
      <c r="V172" s="20">
        <v>251.89099999999999</v>
      </c>
      <c r="W172" s="20">
        <v>206.76</v>
      </c>
      <c r="X172" s="20">
        <v>136.94900000000001</v>
      </c>
      <c r="Y172" s="20">
        <v>193.773</v>
      </c>
      <c r="Z172" s="20">
        <v>139.27199999999999</v>
      </c>
      <c r="AA172" s="20">
        <v>281.50700000000001</v>
      </c>
      <c r="AB172" s="20">
        <v>12.016</v>
      </c>
      <c r="AC172" s="20">
        <v>171.68799999999999</v>
      </c>
      <c r="AD172" s="20">
        <v>374.11500000000001</v>
      </c>
      <c r="AE172" s="20">
        <v>-94.718000000000004</v>
      </c>
      <c r="AF172" s="20">
        <v>-15.243</v>
      </c>
      <c r="AG172" s="20">
        <v>9.8999999999999993E+37</v>
      </c>
      <c r="AH172" s="50">
        <f>IFERROR(AVERAGE(INDEX(AL:AL,IFERROR(MATCH($B172-Annex!$B$4/60,$B:$B),2)):AL172),IF(Data!$B$2="",0,"-"))</f>
        <v>83.324982516585038</v>
      </c>
      <c r="AI172" s="50">
        <f>IFERROR(AVERAGE(INDEX(AM:AM,IFERROR(MATCH($B172-Annex!$B$4/60,$B:$B),2)):AM172),IF(Data!$B$2="",0,"-"))</f>
        <v>-4.7168733048651648</v>
      </c>
      <c r="AJ172" s="50">
        <f>IFERROR(AVERAGE(INDEX(AN:AN,IFERROR(MATCH($B172-Annex!$B$4/60,$B:$B),2)):AN172),IF(Data!$B$2="",0,"-"))</f>
        <v>32.559193223018454</v>
      </c>
      <c r="AK172" s="50">
        <f>IFERROR(AVERAGE(INDEX(AO:AO,IFERROR(MATCH($B172-Annex!$B$4/60,$B:$B),2)):AO172),IF(Data!$B$2="",0,"-"))</f>
        <v>-42.380758018870729</v>
      </c>
      <c r="AL172" s="50">
        <f>IFERROR((5.670373*10^-8*(AP172+273.15)^4+((Annex!$B$5+Annex!$B$6)*(AP172-L172)+Annex!$B$7*(AP172-INDEX(AP:AP,IFERROR(MATCH($B172-Annex!$B$9/60,$B:$B),2)))/(60*($B172-INDEX($B:$B,IFERROR(MATCH($B172-Annex!$B$9/60,$B:$B),2)))))/Annex!$B$8)/1000,IF(Data!$B$2="",0,"-"))</f>
        <v>92.313962053064515</v>
      </c>
      <c r="AM172" s="50">
        <f>IFERROR((5.670373*10^-8*(AQ172+273.15)^4+((Annex!$B$5+Annex!$B$6)*(AQ172-O172)+Annex!$B$7*(AQ172-INDEX(AQ:AQ,IFERROR(MATCH($B172-Annex!$B$9/60,$B:$B),2)))/(60*($B172-INDEX($B:$B,IFERROR(MATCH($B172-Annex!$B$9/60,$B:$B),2)))))/Annex!$B$8)/1000,IF(Data!$B$2="",0,"-"))</f>
        <v>65.097958102403481</v>
      </c>
      <c r="AN172" s="50">
        <f>IFERROR((5.670373*10^-8*(AR172+273.15)^4+((Annex!$B$5+Annex!$B$6)*(AR172-R172)+Annex!$B$7*(AR172-INDEX(AR:AR,IFERROR(MATCH($B172-Annex!$B$9/60,$B:$B),2)))/(60*($B172-INDEX($B:$B,IFERROR(MATCH($B172-Annex!$B$9/60,$B:$B),2)))))/Annex!$B$8)/1000,IF(Data!$B$2="",0,"-"))</f>
        <v>31.926748516032077</v>
      </c>
      <c r="AO172" s="50">
        <f>IFERROR((5.670373*10^-8*(AS172+273.15)^4+((Annex!$B$5+Annex!$B$6)*(AS172-U172)+Annex!$B$7*(AS172-INDEX(AS:AS,IFERROR(MATCH($B172-Annex!$B$9/60,$B:$B),2)))/(60*($B172-INDEX($B:$B,IFERROR(MATCH($B172-Annex!$B$9/60,$B:$B),2)))))/Annex!$B$8)/1000,IF(Data!$B$2="",0,"-"))</f>
        <v>-63.497233731869343</v>
      </c>
      <c r="AP172" s="20">
        <v>833.75400000000002</v>
      </c>
      <c r="AQ172" s="20">
        <v>258.91699999999997</v>
      </c>
      <c r="AR172" s="20">
        <v>540.82299999999998</v>
      </c>
      <c r="AS172" s="20">
        <v>-34.837000000000003</v>
      </c>
      <c r="AT172" s="20">
        <v>28.956</v>
      </c>
      <c r="AU172" s="20">
        <v>30.184999999999999</v>
      </c>
      <c r="AV172" s="20">
        <v>28.518000000000001</v>
      </c>
      <c r="AW172" s="50">
        <f>IFERROR(AVERAGE(INDEX(BC:BC,IFERROR(MATCH($B172-Annex!$B$4/60,$B:$B),2)):BC172),IF(Data!$B$2="",0,"-"))</f>
        <v>80.657505411692242</v>
      </c>
      <c r="AX172" s="50">
        <f>IFERROR(AVERAGE(INDEX(BD:BD,IFERROR(MATCH($B172-Annex!$B$4/60,$B:$B),2)):BD172),IF(Data!$B$2="",0,"-"))</f>
        <v>7.7813395414453246E+140</v>
      </c>
      <c r="AY172" s="50">
        <f>IFERROR(AVERAGE(INDEX(BE:BE,IFERROR(MATCH($B172-Annex!$B$4/60,$B:$B),2)):BE172),IF(Data!$B$2="",0,"-"))</f>
        <v>72.500575445437889</v>
      </c>
      <c r="AZ172" s="50">
        <f>IFERROR(AVERAGE(INDEX(BF:BF,IFERROR(MATCH($B172-Annex!$B$4/60,$B:$B),2)):BF172),IF(Data!$B$2="",0,"-"))</f>
        <v>5.1516605335313255</v>
      </c>
      <c r="BA172" s="50">
        <f>IFERROR(AVERAGE(INDEX(BG:BG,IFERROR(MATCH($B172-Annex!$B$4/60,$B:$B),2)):BG172),IF(Data!$B$2="",0,"-"))</f>
        <v>26.479147978736556</v>
      </c>
      <c r="BB172" s="50">
        <f>IFERROR(AVERAGE(INDEX(BH:BH,IFERROR(MATCH($B172-Annex!$B$4/60,$B:$B),2)):BH172),IF(Data!$B$2="",0,"-"))</f>
        <v>20.676805566344662</v>
      </c>
      <c r="BC172" s="50">
        <f>IFERROR((5.670373*10^-8*(BI172+273.15)^4+((Annex!$B$5+Annex!$B$6)*(BI172-L172)+Annex!$B$7*(BI172-INDEX(BI:BI,IFERROR(MATCH($B172-Annex!$B$9/60,$B:$B),2)))/(60*($B172-INDEX($B:$B,IFERROR(MATCH($B172-Annex!$B$9/60,$B:$B),2)))))/Annex!$B$8)/1000,IF(Data!$B$2="",0,"-"))</f>
        <v>81.732390654908272</v>
      </c>
      <c r="BD172" s="50">
        <f>IFERROR((5.670373*10^-8*(BJ172+273.15)^4+((Annex!$B$5+Annex!$B$6)*(BJ172-O172)+Annex!$B$7*(BJ172-INDEX(BJ:BJ,IFERROR(MATCH($B172-Annex!$B$9/60,$B:$B),2)))/(60*($B172-INDEX($B:$B,IFERROR(MATCH($B172-Annex!$B$9/60,$B:$B),2)))))/Annex!$B$8)/1000,IF(Data!$B$2="",0,"-"))</f>
        <v>21.029722225888648</v>
      </c>
      <c r="BE172" s="50">
        <f>IFERROR((5.670373*10^-8*(BK172+273.15)^4+((Annex!$B$5+Annex!$B$6)*(BK172-R172)+Annex!$B$7*(BK172-INDEX(BK:BK,IFERROR(MATCH($B172-Annex!$B$9/60,$B:$B),2)))/(60*($B172-INDEX($B:$B,IFERROR(MATCH($B172-Annex!$B$9/60,$B:$B),2)))))/Annex!$B$8)/1000,IF(Data!$B$2="",0,"-"))</f>
        <v>61.813817332288011</v>
      </c>
      <c r="BF172" s="50">
        <f>IFERROR((5.670373*10^-8*(BL172+273.15)^4+((Annex!$B$5+Annex!$B$6)*(BL172-U172)+Annex!$B$7*(BL172-INDEX(BL:BL,IFERROR(MATCH($B172-Annex!$B$9/60,$B:$B),2)))/(60*($B172-INDEX($B:$B,IFERROR(MATCH($B172-Annex!$B$9/60,$B:$B),2)))))/Annex!$B$8)/1000,IF(Data!$B$2="",0,"-"))</f>
        <v>16.293378574679391</v>
      </c>
      <c r="BG172" s="50">
        <f>IFERROR((5.670373*10^-8*(BM172+273.15)^4+((Annex!$B$5+Annex!$B$6)*(BM172-X172)+Annex!$B$7*(BM172-INDEX(BM:BM,IFERROR(MATCH($B172-Annex!$B$9/60,$B:$B),2)))/(60*($B172-INDEX($B:$B,IFERROR(MATCH($B172-Annex!$B$9/60,$B:$B),2)))))/Annex!$B$8)/1000,IF(Data!$B$2="",0,"-"))</f>
        <v>16.521034171902887</v>
      </c>
      <c r="BH172" s="50">
        <f>IFERROR((5.670373*10^-8*(BN172+273.15)^4+((Annex!$B$5+Annex!$B$6)*(BN172-AA172)+Annex!$B$7*(BN172-INDEX(BN:BN,IFERROR(MATCH($B172-Annex!$B$9/60,$B:$B),2)))/(60*($B172-INDEX($B:$B,IFERROR(MATCH($B172-Annex!$B$9/60,$B:$B),2)))))/Annex!$B$8)/1000,IF(Data!$B$2="",0,"-"))</f>
        <v>14.440883249428371</v>
      </c>
      <c r="BI172" s="20">
        <v>822.59799999999996</v>
      </c>
      <c r="BJ172" s="20">
        <v>336.31</v>
      </c>
      <c r="BK172" s="20">
        <v>741.54100000000005</v>
      </c>
      <c r="BL172" s="20">
        <v>408.54500000000002</v>
      </c>
      <c r="BM172" s="20">
        <v>480.75900000000001</v>
      </c>
      <c r="BN172" s="20">
        <v>442.37200000000001</v>
      </c>
    </row>
    <row r="173" spans="1:66" x14ac:dyDescent="0.3">
      <c r="A173" s="5">
        <v>172</v>
      </c>
      <c r="B173" s="19">
        <v>14.482833333313465</v>
      </c>
      <c r="C173" s="20">
        <v>155.373141</v>
      </c>
      <c r="D173" s="20">
        <v>157.23014599999999</v>
      </c>
      <c r="E173" s="20">
        <v>206.89114900000001</v>
      </c>
      <c r="F173" s="49">
        <f>IFERROR(SUM(C173:E173),IF(Data!$B$2="",0,"-"))</f>
        <v>519.49443600000006</v>
      </c>
      <c r="G173" s="50">
        <f>IFERROR(F173-Annex!$B$10,IF(Data!$B$2="",0,"-"))</f>
        <v>92.88643600000006</v>
      </c>
      <c r="H173" s="50">
        <f>IFERROR(AVERAGE(INDEX(G:G,IFERROR(MATCH($B173-Annex!$B$12/60,$B:$B),2)):G173),IF(Data!$B$2="",0,"-"))</f>
        <v>90.102381199999996</v>
      </c>
      <c r="I173" s="50">
        <f>IFERROR(-14000*(G173-INDEX(G:G,IFERROR(MATCH($B173-Annex!$B$11/60,$B:$B),2)))/(60*($B173-INDEX($B:$B,IFERROR(MATCH($B173-Annex!$B$11/60,$B:$B),2)))),IF(Data!$B$2="",0,"-"))</f>
        <v>-109.2973971630049</v>
      </c>
      <c r="J173" s="50">
        <f>IFERROR(-14000*(H173-INDEX(H:H,IFERROR(MATCH($B173-Annex!$B$13/60,$B:$B),2)))/(60*($B173-INDEX($B:$B,IFERROR(MATCH($B173-Annex!$B$13/60,$B:$B),2)))),IF(Data!$B$2="",0,"-"))</f>
        <v>1074.8168196439394</v>
      </c>
      <c r="K173" s="20">
        <v>13.9258015</v>
      </c>
      <c r="L173" s="20">
        <v>561.89400000000001</v>
      </c>
      <c r="M173" s="20">
        <v>474.55</v>
      </c>
      <c r="N173" s="20">
        <v>414.80399999999997</v>
      </c>
      <c r="O173" s="20">
        <v>289.334</v>
      </c>
      <c r="P173" s="20">
        <v>34.034999999999997</v>
      </c>
      <c r="Q173" s="20">
        <v>251.303</v>
      </c>
      <c r="R173" s="20">
        <v>198.45599999999999</v>
      </c>
      <c r="S173" s="20">
        <v>11.065</v>
      </c>
      <c r="T173" s="20">
        <v>138.55799999999999</v>
      </c>
      <c r="U173" s="20">
        <v>136.447</v>
      </c>
      <c r="V173" s="20">
        <v>171.73</v>
      </c>
      <c r="W173" s="20">
        <v>131.25399999999999</v>
      </c>
      <c r="X173" s="20">
        <v>130.25800000000001</v>
      </c>
      <c r="Y173" s="20">
        <v>62.845999999999997</v>
      </c>
      <c r="Z173" s="20">
        <v>82.350999999999999</v>
      </c>
      <c r="AA173" s="20">
        <v>266.947</v>
      </c>
      <c r="AB173" s="20">
        <v>333.64800000000002</v>
      </c>
      <c r="AC173" s="20">
        <v>107.05</v>
      </c>
      <c r="AD173" s="20">
        <v>62.829000000000001</v>
      </c>
      <c r="AE173" s="20">
        <v>-143.12200000000001</v>
      </c>
      <c r="AF173" s="20">
        <v>168.214</v>
      </c>
      <c r="AG173" s="20">
        <v>152.249</v>
      </c>
      <c r="AH173" s="50">
        <f>IFERROR(AVERAGE(INDEX(AL:AL,IFERROR(MATCH($B173-Annex!$B$4/60,$B:$B),2)):AL173),IF(Data!$B$2="",0,"-"))</f>
        <v>81.851859272714577</v>
      </c>
      <c r="AI173" s="50">
        <f>IFERROR(AVERAGE(INDEX(AM:AM,IFERROR(MATCH($B173-Annex!$B$4/60,$B:$B),2)):AM173),IF(Data!$B$2="",0,"-"))</f>
        <v>-2.8984628550315983</v>
      </c>
      <c r="AJ173" s="50">
        <f>IFERROR(AVERAGE(INDEX(AN:AN,IFERROR(MATCH($B173-Annex!$B$4/60,$B:$B),2)):AN173),IF(Data!$B$2="",0,"-"))</f>
        <v>31.245263138342029</v>
      </c>
      <c r="AK173" s="50">
        <f>IFERROR(AVERAGE(INDEX(AO:AO,IFERROR(MATCH($B173-Annex!$B$4/60,$B:$B),2)):AO173),IF(Data!$B$2="",0,"-"))</f>
        <v>-34.727039790057496</v>
      </c>
      <c r="AL173" s="50">
        <f>IFERROR((5.670373*10^-8*(AP173+273.15)^4+((Annex!$B$5+Annex!$B$6)*(AP173-L173)+Annex!$B$7*(AP173-INDEX(AP:AP,IFERROR(MATCH($B173-Annex!$B$9/60,$B:$B),2)))/(60*($B173-INDEX($B:$B,IFERROR(MATCH($B173-Annex!$B$9/60,$B:$B),2)))))/Annex!$B$8)/1000,IF(Data!$B$2="",0,"-"))</f>
        <v>89.117011177212603</v>
      </c>
      <c r="AM173" s="50">
        <f>IFERROR((5.670373*10^-8*(AQ173+273.15)^4+((Annex!$B$5+Annex!$B$6)*(AQ173-O173)+Annex!$B$7*(AQ173-INDEX(AQ:AQ,IFERROR(MATCH($B173-Annex!$B$9/60,$B:$B),2)))/(60*($B173-INDEX($B:$B,IFERROR(MATCH($B173-Annex!$B$9/60,$B:$B),2)))))/Annex!$B$8)/1000,IF(Data!$B$2="",0,"-"))</f>
        <v>7.0793496919765326</v>
      </c>
      <c r="AN173" s="50">
        <f>IFERROR((5.670373*10^-8*(AR173+273.15)^4+((Annex!$B$5+Annex!$B$6)*(AR173-R173)+Annex!$B$7*(AR173-INDEX(AR:AR,IFERROR(MATCH($B173-Annex!$B$9/60,$B:$B),2)))/(60*($B173-INDEX($B:$B,IFERROR(MATCH($B173-Annex!$B$9/60,$B:$B),2)))))/Annex!$B$8)/1000,IF(Data!$B$2="",0,"-"))</f>
        <v>30.050231711499574</v>
      </c>
      <c r="AO173" s="50">
        <f>IFERROR((5.670373*10^-8*(AS173+273.15)^4+((Annex!$B$5+Annex!$B$6)*(AS173-U173)+Annex!$B$7*(AS173-INDEX(AS:AS,IFERROR(MATCH($B173-Annex!$B$9/60,$B:$B),2)))/(60*($B173-INDEX($B:$B,IFERROR(MATCH($B173-Annex!$B$9/60,$B:$B),2)))))/Annex!$B$8)/1000,IF(Data!$B$2="",0,"-"))</f>
        <v>99.093071778234759</v>
      </c>
      <c r="AP173" s="20">
        <v>830.21199999999999</v>
      </c>
      <c r="AQ173" s="20">
        <v>305.17899999999997</v>
      </c>
      <c r="AR173" s="20">
        <v>537.49300000000005</v>
      </c>
      <c r="AS173" s="20">
        <v>156.762</v>
      </c>
      <c r="AT173" s="20">
        <v>27.981000000000002</v>
      </c>
      <c r="AU173" s="20">
        <v>30.63</v>
      </c>
      <c r="AV173" s="20">
        <v>28.331</v>
      </c>
      <c r="AW173" s="50">
        <f>IFERROR(AVERAGE(INDEX(BC:BC,IFERROR(MATCH($B173-Annex!$B$4/60,$B:$B),2)):BC173),IF(Data!$B$2="",0,"-"))</f>
        <v>77.519682928382011</v>
      </c>
      <c r="AX173" s="50">
        <f>IFERROR(AVERAGE(INDEX(BD:BD,IFERROR(MATCH($B173-Annex!$B$4/60,$B:$B),2)):BD173),IF(Data!$B$2="",0,"-"))</f>
        <v>7.7813395414453246E+140</v>
      </c>
      <c r="AY173" s="50">
        <f>IFERROR(AVERAGE(INDEX(BE:BE,IFERROR(MATCH($B173-Annex!$B$4/60,$B:$B),2)):BE173),IF(Data!$B$2="",0,"-"))</f>
        <v>70.696161969766322</v>
      </c>
      <c r="AZ173" s="50">
        <f>IFERROR(AVERAGE(INDEX(BF:BF,IFERROR(MATCH($B173-Annex!$B$4/60,$B:$B),2)):BF173),IF(Data!$B$2="",0,"-"))</f>
        <v>8.9380553245669017</v>
      </c>
      <c r="BA173" s="50">
        <f>IFERROR(AVERAGE(INDEX(BG:BG,IFERROR(MATCH($B173-Annex!$B$4/60,$B:$B),2)):BG173),IF(Data!$B$2="",0,"-"))</f>
        <v>23.562500326316847</v>
      </c>
      <c r="BB173" s="50">
        <f>IFERROR(AVERAGE(INDEX(BH:BH,IFERROR(MATCH($B173-Annex!$B$4/60,$B:$B),2)):BH173),IF(Data!$B$2="",0,"-"))</f>
        <v>18.837997656964767</v>
      </c>
      <c r="BC173" s="50">
        <f>IFERROR((5.670373*10^-8*(BI173+273.15)^4+((Annex!$B$5+Annex!$B$6)*(BI173-L173)+Annex!$B$7*(BI173-INDEX(BI:BI,IFERROR(MATCH($B173-Annex!$B$9/60,$B:$B),2)))/(60*($B173-INDEX($B:$B,IFERROR(MATCH($B173-Annex!$B$9/60,$B:$B),2)))))/Annex!$B$8)/1000,IF(Data!$B$2="",0,"-"))</f>
        <v>86.036148579059414</v>
      </c>
      <c r="BD173" s="50">
        <f>IFERROR((5.670373*10^-8*(BJ173+273.15)^4+((Annex!$B$5+Annex!$B$6)*(BJ173-O173)+Annex!$B$7*(BJ173-INDEX(BJ:BJ,IFERROR(MATCH($B173-Annex!$B$9/60,$B:$B),2)))/(60*($B173-INDEX($B:$B,IFERROR(MATCH($B173-Annex!$B$9/60,$B:$B),2)))))/Annex!$B$8)/1000,IF(Data!$B$2="",0,"-"))</f>
        <v>437.40089396439527</v>
      </c>
      <c r="BE173" s="50">
        <f>IFERROR((5.670373*10^-8*(BK173+273.15)^4+((Annex!$B$5+Annex!$B$6)*(BK173-R173)+Annex!$B$7*(BK173-INDEX(BK:BK,IFERROR(MATCH($B173-Annex!$B$9/60,$B:$B),2)))/(60*($B173-INDEX($B:$B,IFERROR(MATCH($B173-Annex!$B$9/60,$B:$B),2)))))/Annex!$B$8)/1000,IF(Data!$B$2="",0,"-"))</f>
        <v>59.471715986154962</v>
      </c>
      <c r="BF173" s="50">
        <f>IFERROR((5.670373*10^-8*(BL173+273.15)^4+((Annex!$B$5+Annex!$B$6)*(BL173-U173)+Annex!$B$7*(BL173-INDEX(BL:BL,IFERROR(MATCH($B173-Annex!$B$9/60,$B:$B),2)))/(60*($B173-INDEX($B:$B,IFERROR(MATCH($B173-Annex!$B$9/60,$B:$B),2)))))/Annex!$B$8)/1000,IF(Data!$B$2="",0,"-"))</f>
        <v>8.8887632728085162</v>
      </c>
      <c r="BG173" s="50">
        <f>IFERROR((5.670373*10^-8*(BM173+273.15)^4+((Annex!$B$5+Annex!$B$6)*(BM173-X173)+Annex!$B$7*(BM173-INDEX(BM:BM,IFERROR(MATCH($B173-Annex!$B$9/60,$B:$B),2)))/(60*($B173-INDEX($B:$B,IFERROR(MATCH($B173-Annex!$B$9/60,$B:$B),2)))))/Annex!$B$8)/1000,IF(Data!$B$2="",0,"-"))</f>
        <v>14.699891602668048</v>
      </c>
      <c r="BH173" s="50">
        <f>IFERROR((5.670373*10^-8*(BN173+273.15)^4+((Annex!$B$5+Annex!$B$6)*(BN173-AA173)+Annex!$B$7*(BN173-INDEX(BN:BN,IFERROR(MATCH($B173-Annex!$B$9/60,$B:$B),2)))/(60*($B173-INDEX($B:$B,IFERROR(MATCH($B173-Annex!$B$9/60,$B:$B),2)))))/Annex!$B$8)/1000,IF(Data!$B$2="",0,"-"))</f>
        <v>12.566844927391553</v>
      </c>
      <c r="BI173" s="20">
        <v>819.64099999999996</v>
      </c>
      <c r="BJ173" s="20">
        <v>843.66600000000005</v>
      </c>
      <c r="BK173" s="20">
        <v>731.83600000000001</v>
      </c>
      <c r="BL173" s="20">
        <v>324.40300000000002</v>
      </c>
      <c r="BM173" s="20">
        <v>470.60500000000002</v>
      </c>
      <c r="BN173" s="20">
        <v>436.36700000000002</v>
      </c>
    </row>
    <row r="174" spans="1:66" x14ac:dyDescent="0.3">
      <c r="A174" s="5">
        <v>173</v>
      </c>
      <c r="B174" s="19">
        <v>14.567666669609025</v>
      </c>
      <c r="C174" s="20">
        <v>155.034672</v>
      </c>
      <c r="D174" s="20">
        <v>157.74729400000001</v>
      </c>
      <c r="E174" s="20">
        <v>207.27413300000001</v>
      </c>
      <c r="F174" s="49">
        <f>IFERROR(SUM(C174:E174),IF(Data!$B$2="",0,"-"))</f>
        <v>520.05609900000002</v>
      </c>
      <c r="G174" s="50">
        <f>IFERROR(F174-Annex!$B$10,IF(Data!$B$2="",0,"-"))</f>
        <v>93.448099000000013</v>
      </c>
      <c r="H174" s="50">
        <f>IFERROR(AVERAGE(INDEX(G:G,IFERROR(MATCH($B174-Annex!$B$12/60,$B:$B),2)):G174),IF(Data!$B$2="",0,"-"))</f>
        <v>90.390287900000004</v>
      </c>
      <c r="I174" s="50">
        <f>IFERROR(-14000*(G174-INDEX(G:G,IFERROR(MATCH($B174-Annex!$B$11/60,$B:$B),2)))/(60*($B174-INDEX($B:$B,IFERROR(MATCH($B174-Annex!$B$11/60,$B:$B),2)))),IF(Data!$B$2="",0,"-"))</f>
        <v>-270.03049669457749</v>
      </c>
      <c r="J174" s="50">
        <f>IFERROR(-14000*(H174-INDEX(H:H,IFERROR(MATCH($B174-Annex!$B$13/60,$B:$B),2)))/(60*($B174-INDEX($B:$B,IFERROR(MATCH($B174-Annex!$B$13/60,$B:$B),2)))),IF(Data!$B$2="",0,"-"))</f>
        <v>795.01208169929384</v>
      </c>
      <c r="K174" s="20">
        <v>13.101816599999999</v>
      </c>
      <c r="L174" s="20">
        <v>512.24400000000003</v>
      </c>
      <c r="M174" s="20">
        <v>1124.02</v>
      </c>
      <c r="N174" s="20">
        <v>394.77699999999999</v>
      </c>
      <c r="O174" s="20">
        <v>133.57300000000001</v>
      </c>
      <c r="P174" s="20">
        <v>154.52500000000001</v>
      </c>
      <c r="Q174" s="20">
        <v>270.62799999999999</v>
      </c>
      <c r="R174" s="20">
        <v>204.02799999999999</v>
      </c>
      <c r="S174" s="20">
        <v>-191.006</v>
      </c>
      <c r="T174" s="20">
        <v>140.27600000000001</v>
      </c>
      <c r="U174" s="20">
        <v>123.417</v>
      </c>
      <c r="V174" s="20">
        <v>360.358</v>
      </c>
      <c r="W174" s="20">
        <v>128.41499999999999</v>
      </c>
      <c r="X174" s="20">
        <v>112.447</v>
      </c>
      <c r="Y174" s="20">
        <v>-153.85900000000001</v>
      </c>
      <c r="Z174" s="20">
        <v>86.840999999999994</v>
      </c>
      <c r="AA174" s="20">
        <v>243.124</v>
      </c>
      <c r="AB174" s="20">
        <v>272.32400000000001</v>
      </c>
      <c r="AC174" s="20">
        <v>101.873</v>
      </c>
      <c r="AD174" s="20">
        <v>80.498000000000005</v>
      </c>
      <c r="AE174" s="20">
        <v>9.8999999999999993E+37</v>
      </c>
      <c r="AF174" s="20">
        <v>-50.207000000000001</v>
      </c>
      <c r="AG174" s="20">
        <v>155.88800000000001</v>
      </c>
      <c r="AH174" s="50">
        <f>IFERROR(AVERAGE(INDEX(AL:AL,IFERROR(MATCH($B174-Annex!$B$4/60,$B:$B),2)):AL174),IF(Data!$B$2="",0,"-"))</f>
        <v>80.804856290012481</v>
      </c>
      <c r="AI174" s="50">
        <f>IFERROR(AVERAGE(INDEX(AM:AM,IFERROR(MATCH($B174-Annex!$B$4/60,$B:$B),2)):AM174),IF(Data!$B$2="",0,"-"))</f>
        <v>25.946169858677088</v>
      </c>
      <c r="AJ174" s="50">
        <f>IFERROR(AVERAGE(INDEX(AN:AN,IFERROR(MATCH($B174-Annex!$B$4/60,$B:$B),2)):AN174),IF(Data!$B$2="",0,"-"))</f>
        <v>29.462426255197471</v>
      </c>
      <c r="AK174" s="50">
        <f>IFERROR(AVERAGE(INDEX(AO:AO,IFERROR(MATCH($B174-Annex!$B$4/60,$B:$B),2)):AO174),IF(Data!$B$2="",0,"-"))</f>
        <v>-23.468436564116949</v>
      </c>
      <c r="AL174" s="50">
        <f>IFERROR((5.670373*10^-8*(AP174+273.15)^4+((Annex!$B$5+Annex!$B$6)*(AP174-L174)+Annex!$B$7*(AP174-INDEX(AP:AP,IFERROR(MATCH($B174-Annex!$B$9/60,$B:$B),2)))/(60*($B174-INDEX($B:$B,IFERROR(MATCH($B174-Annex!$B$9/60,$B:$B),2)))))/Annex!$B$8)/1000,IF(Data!$B$2="",0,"-"))</f>
        <v>83.725911036400177</v>
      </c>
      <c r="AM174" s="50">
        <f>IFERROR((5.670373*10^-8*(AQ174+273.15)^4+((Annex!$B$5+Annex!$B$6)*(AQ174-O174)+Annex!$B$7*(AQ174-INDEX(AQ:AQ,IFERROR(MATCH($B174-Annex!$B$9/60,$B:$B),2)))/(60*($B174-INDEX($B:$B,IFERROR(MATCH($B174-Annex!$B$9/60,$B:$B),2)))))/Annex!$B$8)/1000,IF(Data!$B$2="",0,"-"))</f>
        <v>133.67495962727858</v>
      </c>
      <c r="AN174" s="50">
        <f>IFERROR((5.670373*10^-8*(AR174+273.15)^4+((Annex!$B$5+Annex!$B$6)*(AR174-R174)+Annex!$B$7*(AR174-INDEX(AR:AR,IFERROR(MATCH($B174-Annex!$B$9/60,$B:$B),2)))/(60*($B174-INDEX($B:$B,IFERROR(MATCH($B174-Annex!$B$9/60,$B:$B),2)))))/Annex!$B$8)/1000,IF(Data!$B$2="",0,"-"))</f>
        <v>25.837751553404608</v>
      </c>
      <c r="AO174" s="50">
        <f>IFERROR((5.670373*10^-8*(AS174+273.15)^4+((Annex!$B$5+Annex!$B$6)*(AS174-U174)+Annex!$B$7*(AS174-INDEX(AS:AS,IFERROR(MATCH($B174-Annex!$B$9/60,$B:$B),2)))/(60*($B174-INDEX($B:$B,IFERROR(MATCH($B174-Annex!$B$9/60,$B:$B),2)))))/Annex!$B$8)/1000,IF(Data!$B$2="",0,"-"))</f>
        <v>91.535737082573405</v>
      </c>
      <c r="AP174" s="20">
        <v>823.52200000000005</v>
      </c>
      <c r="AQ174" s="20">
        <v>469.245</v>
      </c>
      <c r="AR174" s="20">
        <v>530.78</v>
      </c>
      <c r="AS174" s="20">
        <v>138.18100000000001</v>
      </c>
      <c r="AT174" s="20">
        <v>27.149000000000001</v>
      </c>
      <c r="AU174" s="20">
        <v>30.992000000000001</v>
      </c>
      <c r="AV174" s="20">
        <v>28.167000000000002</v>
      </c>
      <c r="AW174" s="50">
        <f>IFERROR(AVERAGE(INDEX(BC:BC,IFERROR(MATCH($B174-Annex!$B$4/60,$B:$B),2)):BC174),IF(Data!$B$2="",0,"-"))</f>
        <v>73.719249477220075</v>
      </c>
      <c r="AX174" s="50">
        <f>IFERROR(AVERAGE(INDEX(BD:BD,IFERROR(MATCH($B174-Annex!$B$4/60,$B:$B),2)):BD174),IF(Data!$B$2="",0,"-"))</f>
        <v>-7.3442138464815819E+36</v>
      </c>
      <c r="AY174" s="50">
        <f>IFERROR(AVERAGE(INDEX(BE:BE,IFERROR(MATCH($B174-Annex!$B$4/60,$B:$B),2)):BE174),IF(Data!$B$2="",0,"-"))</f>
        <v>68.286156026273332</v>
      </c>
      <c r="AZ174" s="50">
        <f>IFERROR(AVERAGE(INDEX(BF:BF,IFERROR(MATCH($B174-Annex!$B$4/60,$B:$B),2)):BF174),IF(Data!$B$2="",0,"-"))</f>
        <v>24.367683414111731</v>
      </c>
      <c r="BA174" s="50">
        <f>IFERROR(AVERAGE(INDEX(BG:BG,IFERROR(MATCH($B174-Annex!$B$4/60,$B:$B),2)):BG174),IF(Data!$B$2="",0,"-"))</f>
        <v>20.702134276724003</v>
      </c>
      <c r="BB174" s="50">
        <f>IFERROR(AVERAGE(INDEX(BH:BH,IFERROR(MATCH($B174-Annex!$B$4/60,$B:$B),2)):BH174),IF(Data!$B$2="",0,"-"))</f>
        <v>16.930215996919795</v>
      </c>
      <c r="BC174" s="50">
        <f>IFERROR((5.670373*10^-8*(BI174+273.15)^4+((Annex!$B$5+Annex!$B$6)*(BI174-L174)+Annex!$B$7*(BI174-INDEX(BI:BI,IFERROR(MATCH($B174-Annex!$B$9/60,$B:$B),2)))/(60*($B174-INDEX($B:$B,IFERROR(MATCH($B174-Annex!$B$9/60,$B:$B),2)))))/Annex!$B$8)/1000,IF(Data!$B$2="",0,"-"))</f>
        <v>79.198829760133179</v>
      </c>
      <c r="BD174" s="50">
        <f>IFERROR((5.670373*10^-8*(BJ174+273.15)^4+((Annex!$B$5+Annex!$B$6)*(BJ174-O174)+Annex!$B$7*(BJ174-INDEX(BJ:BJ,IFERROR(MATCH($B174-Annex!$B$9/60,$B:$B),2)))/(60*($B174-INDEX($B:$B,IFERROR(MATCH($B174-Annex!$B$9/60,$B:$B),2)))))/Annex!$B$8)/1000,IF(Data!$B$2="",0,"-"))</f>
        <v>346.26417247510392</v>
      </c>
      <c r="BE174" s="50">
        <f>IFERROR((5.670373*10^-8*(BK174+273.15)^4+((Annex!$B$5+Annex!$B$6)*(BK174-R174)+Annex!$B$7*(BK174-INDEX(BK:BK,IFERROR(MATCH($B174-Annex!$B$9/60,$B:$B),2)))/(60*($B174-INDEX($B:$B,IFERROR(MATCH($B174-Annex!$B$9/60,$B:$B),2)))))/Annex!$B$8)/1000,IF(Data!$B$2="",0,"-"))</f>
        <v>57.394615656298626</v>
      </c>
      <c r="BF174" s="50">
        <f>IFERROR((5.670373*10^-8*(BL174+273.15)^4+((Annex!$B$5+Annex!$B$6)*(BL174-U174)+Annex!$B$7*(BL174-INDEX(BL:BL,IFERROR(MATCH($B174-Annex!$B$9/60,$B:$B),2)))/(60*($B174-INDEX($B:$B,IFERROR(MATCH($B174-Annex!$B$9/60,$B:$B),2)))))/Annex!$B$8)/1000,IF(Data!$B$2="",0,"-"))</f>
        <v>-5.5243713431998334</v>
      </c>
      <c r="BG174" s="50">
        <f>IFERROR((5.670373*10^-8*(BM174+273.15)^4+((Annex!$B$5+Annex!$B$6)*(BM174-X174)+Annex!$B$7*(BM174-INDEX(BM:BM,IFERROR(MATCH($B174-Annex!$B$9/60,$B:$B),2)))/(60*($B174-INDEX($B:$B,IFERROR(MATCH($B174-Annex!$B$9/60,$B:$B),2)))))/Annex!$B$8)/1000,IF(Data!$B$2="",0,"-"))</f>
        <v>13.443841516158569</v>
      </c>
      <c r="BH174" s="50">
        <f>IFERROR((5.670373*10^-8*(BN174+273.15)^4+((Annex!$B$5+Annex!$B$6)*(BN174-AA174)+Annex!$B$7*(BN174-INDEX(BN:BN,IFERROR(MATCH($B174-Annex!$B$9/60,$B:$B),2)))/(60*($B174-INDEX($B:$B,IFERROR(MATCH($B174-Annex!$B$9/60,$B:$B),2)))))/Annex!$B$8)/1000,IF(Data!$B$2="",0,"-"))</f>
        <v>11.243794618247513</v>
      </c>
      <c r="BI174" s="20">
        <v>811.17399999999998</v>
      </c>
      <c r="BJ174" s="20">
        <v>819.303</v>
      </c>
      <c r="BK174" s="20">
        <v>722.322</v>
      </c>
      <c r="BL174" s="20">
        <v>368.63799999999998</v>
      </c>
      <c r="BM174" s="20">
        <v>459.983</v>
      </c>
      <c r="BN174" s="20">
        <v>429.327</v>
      </c>
    </row>
    <row r="175" spans="1:66" x14ac:dyDescent="0.3">
      <c r="A175" s="5">
        <v>174</v>
      </c>
      <c r="B175" s="19">
        <v>14.651833340758458</v>
      </c>
      <c r="C175" s="20">
        <v>154.39922200000001</v>
      </c>
      <c r="D175" s="20">
        <v>158.665131</v>
      </c>
      <c r="E175" s="20">
        <v>207.60414</v>
      </c>
      <c r="F175" s="49">
        <f>IFERROR(SUM(C175:E175),IF(Data!$B$2="",0,"-"))</f>
        <v>520.66849300000001</v>
      </c>
      <c r="G175" s="50">
        <f>IFERROR(F175-Annex!$B$10,IF(Data!$B$2="",0,"-"))</f>
        <v>94.060493000000008</v>
      </c>
      <c r="H175" s="50">
        <f>IFERROR(AVERAGE(INDEX(G:G,IFERROR(MATCH($B175-Annex!$B$12/60,$B:$B),2)):G175),IF(Data!$B$2="",0,"-"))</f>
        <v>90.775846799999997</v>
      </c>
      <c r="I175" s="50">
        <f>IFERROR(-14000*(G175-INDEX(G:G,IFERROR(MATCH($B175-Annex!$B$11/60,$B:$B),2)))/(60*($B175-INDEX($B:$B,IFERROR(MATCH($B175-Annex!$B$11/60,$B:$B),2)))),IF(Data!$B$2="",0,"-"))</f>
        <v>-585.40042390194833</v>
      </c>
      <c r="J175" s="50">
        <f>IFERROR(-14000*(H175-INDEX(H:H,IFERROR(MATCH($B175-Annex!$B$13/60,$B:$B),2)))/(60*($B175-INDEX($B:$B,IFERROR(MATCH($B175-Annex!$B$13/60,$B:$B),2)))),IF(Data!$B$2="",0,"-"))</f>
        <v>485.67517779913868</v>
      </c>
      <c r="K175" s="20">
        <v>13.2249763</v>
      </c>
      <c r="L175" s="20">
        <v>478.84500000000003</v>
      </c>
      <c r="M175" s="20">
        <v>607.11400000000003</v>
      </c>
      <c r="N175" s="20">
        <v>381.89600000000002</v>
      </c>
      <c r="O175" s="20">
        <v>189.69</v>
      </c>
      <c r="P175" s="20">
        <v>-92.594999999999999</v>
      </c>
      <c r="Q175" s="20">
        <v>295.899</v>
      </c>
      <c r="R175" s="20">
        <v>206.608</v>
      </c>
      <c r="S175" s="20">
        <v>90.206999999999994</v>
      </c>
      <c r="T175" s="20">
        <v>126.498</v>
      </c>
      <c r="U175" s="20">
        <v>264.63299999999998</v>
      </c>
      <c r="V175" s="20">
        <v>19.013999999999999</v>
      </c>
      <c r="W175" s="20">
        <v>121.914</v>
      </c>
      <c r="X175" s="20">
        <v>114.242</v>
      </c>
      <c r="Y175" s="20">
        <v>69.480999999999995</v>
      </c>
      <c r="Z175" s="20">
        <v>84.605999999999995</v>
      </c>
      <c r="AA175" s="20">
        <v>225.81800000000001</v>
      </c>
      <c r="AB175" s="20">
        <v>173.364</v>
      </c>
      <c r="AC175" s="20">
        <v>101.449</v>
      </c>
      <c r="AD175" s="20">
        <v>-15.456</v>
      </c>
      <c r="AE175" s="20">
        <v>6.52</v>
      </c>
      <c r="AF175" s="20">
        <v>165.24799999999999</v>
      </c>
      <c r="AG175" s="20">
        <v>48.713000000000001</v>
      </c>
      <c r="AH175" s="50">
        <f>IFERROR(AVERAGE(INDEX(AL:AL,IFERROR(MATCH($B175-Annex!$B$4/60,$B:$B),2)):AL175),IF(Data!$B$2="",0,"-"))</f>
        <v>82.375093910714867</v>
      </c>
      <c r="AI175" s="50">
        <f>IFERROR(AVERAGE(INDEX(AM:AM,IFERROR(MATCH($B175-Annex!$B$4/60,$B:$B),2)):AM175),IF(Data!$B$2="",0,"-"))</f>
        <v>18.546557571767362</v>
      </c>
      <c r="AJ175" s="50">
        <f>IFERROR(AVERAGE(INDEX(AN:AN,IFERROR(MATCH($B175-Annex!$B$4/60,$B:$B),2)):AN175),IF(Data!$B$2="",0,"-"))</f>
        <v>28.543343398627876</v>
      </c>
      <c r="AK175" s="50">
        <f>IFERROR(AVERAGE(INDEX(AO:AO,IFERROR(MATCH($B175-Annex!$B$4/60,$B:$B),2)):AO175),IF(Data!$B$2="",0,"-"))</f>
        <v>-21.897547500597291</v>
      </c>
      <c r="AL175" s="50">
        <f>IFERROR((5.670373*10^-8*(AP175+273.15)^4+((Annex!$B$5+Annex!$B$6)*(AP175-L175)+Annex!$B$7*(AP175-INDEX(AP:AP,IFERROR(MATCH($B175-Annex!$B$9/60,$B:$B),2)))/(60*($B175-INDEX($B:$B,IFERROR(MATCH($B175-Annex!$B$9/60,$B:$B),2)))))/Annex!$B$8)/1000,IF(Data!$B$2="",0,"-"))</f>
        <v>80.221114022414838</v>
      </c>
      <c r="AM175" s="50">
        <f>IFERROR((5.670373*10^-8*(AQ175+273.15)^4+((Annex!$B$5+Annex!$B$6)*(AQ175-O175)+Annex!$B$7*(AQ175-INDEX(AQ:AQ,IFERROR(MATCH($B175-Annex!$B$9/60,$B:$B),2)))/(60*($B175-INDEX($B:$B,IFERROR(MATCH($B175-Annex!$B$9/60,$B:$B),2)))))/Annex!$B$8)/1000,IF(Data!$B$2="",0,"-"))</f>
        <v>38.096704504777342</v>
      </c>
      <c r="AN175" s="50">
        <f>IFERROR((5.670373*10^-8*(AR175+273.15)^4+((Annex!$B$5+Annex!$B$6)*(AR175-R175)+Annex!$B$7*(AR175-INDEX(AR:AR,IFERROR(MATCH($B175-Annex!$B$9/60,$B:$B),2)))/(60*($B175-INDEX($B:$B,IFERROR(MATCH($B175-Annex!$B$9/60,$B:$B),2)))))/Annex!$B$8)/1000,IF(Data!$B$2="",0,"-"))</f>
        <v>20.981880287933468</v>
      </c>
      <c r="AO175" s="50">
        <f>IFERROR((5.670373*10^-8*(AS175+273.15)^4+((Annex!$B$5+Annex!$B$6)*(AS175-U175)+Annex!$B$7*(AS175-INDEX(AS:AS,IFERROR(MATCH($B175-Annex!$B$9/60,$B:$B),2)))/(60*($B175-INDEX($B:$B,IFERROR(MATCH($B175-Annex!$B$9/60,$B:$B),2)))))/Annex!$B$8)/1000,IF(Data!$B$2="",0,"-"))</f>
        <v>49.66313257640509</v>
      </c>
      <c r="AP175" s="20">
        <v>816.24099999999999</v>
      </c>
      <c r="AQ175" s="20">
        <v>354.58800000000002</v>
      </c>
      <c r="AR175" s="20">
        <v>520.83699999999999</v>
      </c>
      <c r="AS175" s="20">
        <v>245.58099999999999</v>
      </c>
      <c r="AT175" s="20">
        <v>26.716999999999999</v>
      </c>
      <c r="AU175" s="20">
        <v>31.437999999999999</v>
      </c>
      <c r="AV175" s="20">
        <v>28.050999999999998</v>
      </c>
      <c r="AW175" s="50">
        <f>IFERROR(AVERAGE(INDEX(BC:BC,IFERROR(MATCH($B175-Annex!$B$4/60,$B:$B),2)):BC175),IF(Data!$B$2="",0,"-"))</f>
        <v>73.52415144294018</v>
      </c>
      <c r="AX175" s="50">
        <f>IFERROR(AVERAGE(INDEX(BD:BD,IFERROR(MATCH($B175-Annex!$B$4/60,$B:$B),2)):BD175),IF(Data!$B$2="",0,"-"))</f>
        <v>-7.3442138464815819E+36</v>
      </c>
      <c r="AY175" s="50">
        <f>IFERROR(AVERAGE(INDEX(BE:BE,IFERROR(MATCH($B175-Annex!$B$4/60,$B:$B),2)):BE175),IF(Data!$B$2="",0,"-"))</f>
        <v>65.34294842897954</v>
      </c>
      <c r="AZ175" s="50">
        <f>IFERROR(AVERAGE(INDEX(BF:BF,IFERROR(MATCH($B175-Annex!$B$4/60,$B:$B),2)):BF175),IF(Data!$B$2="",0,"-"))</f>
        <v>35.124292451025859</v>
      </c>
      <c r="BA175" s="50">
        <f>IFERROR(AVERAGE(INDEX(BG:BG,IFERROR(MATCH($B175-Annex!$B$4/60,$B:$B),2)):BG175),IF(Data!$B$2="",0,"-"))</f>
        <v>18.10991343011257</v>
      </c>
      <c r="BB175" s="50">
        <f>IFERROR(AVERAGE(INDEX(BH:BH,IFERROR(MATCH($B175-Annex!$B$4/60,$B:$B),2)):BH175),IF(Data!$B$2="",0,"-"))</f>
        <v>15.01360752930516</v>
      </c>
      <c r="BC175" s="50">
        <f>IFERROR((5.670373*10^-8*(BI175+273.15)^4+((Annex!$B$5+Annex!$B$6)*(BI175-L175)+Annex!$B$7*(BI175-INDEX(BI:BI,IFERROR(MATCH($B175-Annex!$B$9/60,$B:$B),2)))/(60*($B175-INDEX($B:$B,IFERROR(MATCH($B175-Annex!$B$9/60,$B:$B),2)))))/Annex!$B$8)/1000,IF(Data!$B$2="",0,"-"))</f>
        <v>71.491169300844405</v>
      </c>
      <c r="BD175" s="50">
        <f>IFERROR((5.670373*10^-8*(BJ175+273.15)^4+((Annex!$B$5+Annex!$B$6)*(BJ175-O175)+Annex!$B$7*(BJ175-INDEX(BJ:BJ,IFERROR(MATCH($B175-Annex!$B$9/60,$B:$B),2)))/(60*($B175-INDEX($B:$B,IFERROR(MATCH($B175-Annex!$B$9/60,$B:$B),2)))))/Annex!$B$8)/1000,IF(Data!$B$2="",0,"-"))</f>
        <v>232.86745375672263</v>
      </c>
      <c r="BE175" s="50">
        <f>IFERROR((5.670373*10^-8*(BK175+273.15)^4+((Annex!$B$5+Annex!$B$6)*(BK175-R175)+Annex!$B$7*(BK175-INDEX(BK:BK,IFERROR(MATCH($B175-Annex!$B$9/60,$B:$B),2)))/(60*($B175-INDEX($B:$B,IFERROR(MATCH($B175-Annex!$B$9/60,$B:$B),2)))))/Annex!$B$8)/1000,IF(Data!$B$2="",0,"-"))</f>
        <v>56.113027800976639</v>
      </c>
      <c r="BF175" s="50">
        <f>IFERROR((5.670373*10^-8*(BL175+273.15)^4+((Annex!$B$5+Annex!$B$6)*(BL175-U175)+Annex!$B$7*(BL175-INDEX(BL:BL,IFERROR(MATCH($B175-Annex!$B$9/60,$B:$B),2)))/(60*($B175-INDEX($B:$B,IFERROR(MATCH($B175-Annex!$B$9/60,$B:$B),2)))))/Annex!$B$8)/1000,IF(Data!$B$2="",0,"-"))</f>
        <v>32.308553015960186</v>
      </c>
      <c r="BG175" s="50">
        <f>IFERROR((5.670373*10^-8*(BM175+273.15)^4+((Annex!$B$5+Annex!$B$6)*(BM175-X175)+Annex!$B$7*(BM175-INDEX(BM:BM,IFERROR(MATCH($B175-Annex!$B$9/60,$B:$B),2)))/(60*($B175-INDEX($B:$B,IFERROR(MATCH($B175-Annex!$B$9/60,$B:$B),2)))))/Annex!$B$8)/1000,IF(Data!$B$2="",0,"-"))</f>
        <v>12.575382060960166</v>
      </c>
      <c r="BH175" s="50">
        <f>IFERROR((5.670373*10^-8*(BN175+273.15)^4+((Annex!$B$5+Annex!$B$6)*(BN175-AA175)+Annex!$B$7*(BN175-INDEX(BN:BN,IFERROR(MATCH($B175-Annex!$B$9/60,$B:$B),2)))/(60*($B175-INDEX($B:$B,IFERROR(MATCH($B175-Annex!$B$9/60,$B:$B),2)))))/Annex!$B$8)/1000,IF(Data!$B$2="",0,"-"))</f>
        <v>9.909146590758672</v>
      </c>
      <c r="BI175" s="20">
        <v>799.05899999999997</v>
      </c>
      <c r="BJ175" s="20">
        <v>984.71199999999999</v>
      </c>
      <c r="BK175" s="20">
        <v>714.11400000000003</v>
      </c>
      <c r="BL175" s="20">
        <v>364.37799999999999</v>
      </c>
      <c r="BM175" s="20">
        <v>450.291</v>
      </c>
      <c r="BN175" s="20">
        <v>421.50099999999998</v>
      </c>
    </row>
    <row r="176" spans="1:66" x14ac:dyDescent="0.3">
      <c r="A176" s="5">
        <v>175</v>
      </c>
      <c r="B176" s="19">
        <v>14.736166665097699</v>
      </c>
      <c r="C176" s="20">
        <v>153.47004899999999</v>
      </c>
      <c r="D176" s="20">
        <v>158.81171900000001</v>
      </c>
      <c r="E176" s="20">
        <v>207.25620499999999</v>
      </c>
      <c r="F176" s="49">
        <f>IFERROR(SUM(C176:E176),IF(Data!$B$2="",0,"-"))</f>
        <v>519.53797299999997</v>
      </c>
      <c r="G176" s="50">
        <f>IFERROR(F176-Annex!$B$10,IF(Data!$B$2="",0,"-"))</f>
        <v>92.929972999999961</v>
      </c>
      <c r="H176" s="50">
        <f>IFERROR(AVERAGE(INDEX(G:G,IFERROR(MATCH($B176-Annex!$B$12/60,$B:$B),2)):G176),IF(Data!$B$2="",0,"-"))</f>
        <v>91.098786999999987</v>
      </c>
      <c r="I176" s="50">
        <f>IFERROR(-14000*(G176-INDEX(G:G,IFERROR(MATCH($B176-Annex!$B$11/60,$B:$B),2)))/(60*($B176-INDEX($B:$B,IFERROR(MATCH($B176-Annex!$B$11/60,$B:$B),2)))),IF(Data!$B$2="",0,"-"))</f>
        <v>-540.70299383532756</v>
      </c>
      <c r="J176" s="50">
        <f>IFERROR(-14000*(H176-INDEX(H:H,IFERROR(MATCH($B176-Annex!$B$13/60,$B:$B),2)))/(60*($B176-INDEX($B:$B,IFERROR(MATCH($B176-Annex!$B$13/60,$B:$B),2)))),IF(Data!$B$2="",0,"-"))</f>
        <v>149.82748671897011</v>
      </c>
      <c r="K176" s="20">
        <v>12.071706499999999</v>
      </c>
      <c r="L176" s="20">
        <v>426.98599999999999</v>
      </c>
      <c r="M176" s="20">
        <v>1199.6890000000001</v>
      </c>
      <c r="N176" s="20">
        <v>382.36799999999999</v>
      </c>
      <c r="O176" s="20">
        <v>153.75299999999999</v>
      </c>
      <c r="P176" s="20">
        <v>274.73700000000002</v>
      </c>
      <c r="Q176" s="20">
        <v>296.70499999999998</v>
      </c>
      <c r="R176" s="20">
        <v>215.42400000000001</v>
      </c>
      <c r="S176" s="20">
        <v>-27.193000000000001</v>
      </c>
      <c r="T176" s="20">
        <v>157.523</v>
      </c>
      <c r="U176" s="20">
        <v>230.809</v>
      </c>
      <c r="V176" s="20">
        <v>77.754000000000005</v>
      </c>
      <c r="W176" s="20">
        <v>121.602</v>
      </c>
      <c r="X176" s="20">
        <v>108.96299999999999</v>
      </c>
      <c r="Y176" s="20">
        <v>163.29400000000001</v>
      </c>
      <c r="Z176" s="20">
        <v>78.438000000000002</v>
      </c>
      <c r="AA176" s="20">
        <v>210.369</v>
      </c>
      <c r="AB176" s="20">
        <v>57.255000000000003</v>
      </c>
      <c r="AC176" s="20">
        <v>100.777</v>
      </c>
      <c r="AD176" s="20">
        <v>148.96100000000001</v>
      </c>
      <c r="AE176" s="20">
        <v>138.364</v>
      </c>
      <c r="AF176" s="20">
        <v>-9.4049999999999994</v>
      </c>
      <c r="AG176" s="20">
        <v>27.716999999999999</v>
      </c>
      <c r="AH176" s="50">
        <f>IFERROR(AVERAGE(INDEX(AL:AL,IFERROR(MATCH($B176-Annex!$B$4/60,$B:$B),2)):AL176),IF(Data!$B$2="",0,"-"))</f>
        <v>84.021251089992262</v>
      </c>
      <c r="AI176" s="50">
        <f>IFERROR(AVERAGE(INDEX(AM:AM,IFERROR(MATCH($B176-Annex!$B$4/60,$B:$B),2)):AM176),IF(Data!$B$2="",0,"-"))</f>
        <v>3.8901647852089729</v>
      </c>
      <c r="AJ176" s="50">
        <f>IFERROR(AVERAGE(INDEX(AN:AN,IFERROR(MATCH($B176-Annex!$B$4/60,$B:$B),2)):AN176),IF(Data!$B$2="",0,"-"))</f>
        <v>26.90398927553834</v>
      </c>
      <c r="AK176" s="50">
        <f>IFERROR(AVERAGE(INDEX(AO:AO,IFERROR(MATCH($B176-Annex!$B$4/60,$B:$B),2)):AO176),IF(Data!$B$2="",0,"-"))</f>
        <v>-6.3231348503086426</v>
      </c>
      <c r="AL176" s="50">
        <f>IFERROR((5.670373*10^-8*(AP176+273.15)^4+((Annex!$B$5+Annex!$B$6)*(AP176-L176)+Annex!$B$7*(AP176-INDEX(AP:AP,IFERROR(MATCH($B176-Annex!$B$9/60,$B:$B),2)))/(60*($B176-INDEX($B:$B,IFERROR(MATCH($B176-Annex!$B$9/60,$B:$B),2)))))/Annex!$B$8)/1000,IF(Data!$B$2="",0,"-"))</f>
        <v>78.274671950064274</v>
      </c>
      <c r="AM176" s="50">
        <f>IFERROR((5.670373*10^-8*(AQ176+273.15)^4+((Annex!$B$5+Annex!$B$6)*(AQ176-O176)+Annex!$B$7*(AQ176-INDEX(AQ:AQ,IFERROR(MATCH($B176-Annex!$B$9/60,$B:$B),2)))/(60*($B176-INDEX($B:$B,IFERROR(MATCH($B176-Annex!$B$9/60,$B:$B),2)))))/Annex!$B$8)/1000,IF(Data!$B$2="",0,"-"))</f>
        <v>-72.551779502417418</v>
      </c>
      <c r="AN176" s="50">
        <f>IFERROR((5.670373*10^-8*(AR176+273.15)^4+((Annex!$B$5+Annex!$B$6)*(AR176-R176)+Annex!$B$7*(AR176-INDEX(AR:AR,IFERROR(MATCH($B176-Annex!$B$9/60,$B:$B),2)))/(60*($B176-INDEX($B:$B,IFERROR(MATCH($B176-Annex!$B$9/60,$B:$B),2)))))/Annex!$B$8)/1000,IF(Data!$B$2="",0,"-"))</f>
        <v>13.482912329383737</v>
      </c>
      <c r="AO176" s="50">
        <f>IFERROR((5.670373*10^-8*(AS176+273.15)^4+((Annex!$B$5+Annex!$B$6)*(AS176-U176)+Annex!$B$7*(AS176-INDEX(AS:AS,IFERROR(MATCH($B176-Annex!$B$9/60,$B:$B),2)))/(60*($B176-INDEX($B:$B,IFERROR(MATCH($B176-Annex!$B$9/60,$B:$B),2)))))/Annex!$B$8)/1000,IF(Data!$B$2="",0,"-"))</f>
        <v>39.602098865244564</v>
      </c>
      <c r="AP176" s="20">
        <v>808.34799999999996</v>
      </c>
      <c r="AQ176" s="20">
        <v>310.11799999999999</v>
      </c>
      <c r="AR176" s="20">
        <v>504.32799999999997</v>
      </c>
      <c r="AS176" s="20">
        <v>209.446</v>
      </c>
      <c r="AT176" s="20">
        <v>26.015000000000001</v>
      </c>
      <c r="AU176" s="20">
        <v>31.946999999999999</v>
      </c>
      <c r="AV176" s="20">
        <v>27.91</v>
      </c>
      <c r="AW176" s="50">
        <f>IFERROR(AVERAGE(INDEX(BC:BC,IFERROR(MATCH($B176-Annex!$B$4/60,$B:$B),2)):BC176),IF(Data!$B$2="",0,"-"))</f>
        <v>73.989012967375729</v>
      </c>
      <c r="AX176" s="50">
        <f>IFERROR(AVERAGE(INDEX(BD:BD,IFERROR(MATCH($B176-Annex!$B$4/60,$B:$B),2)):BD176),IF(Data!$B$2="",0,"-"))</f>
        <v>137.1649662385272</v>
      </c>
      <c r="AY176" s="50">
        <f>IFERROR(AVERAGE(INDEX(BE:BE,IFERROR(MATCH($B176-Annex!$B$4/60,$B:$B),2)):BE176),IF(Data!$B$2="",0,"-"))</f>
        <v>61.506913189429028</v>
      </c>
      <c r="AZ176" s="50">
        <f>IFERROR(AVERAGE(INDEX(BF:BF,IFERROR(MATCH($B176-Annex!$B$4/60,$B:$B),2)):BF176),IF(Data!$B$2="",0,"-"))</f>
        <v>20.967823857567623</v>
      </c>
      <c r="BA176" s="50">
        <f>IFERROR(AVERAGE(INDEX(BG:BG,IFERROR(MATCH($B176-Annex!$B$4/60,$B:$B),2)):BG176),IF(Data!$B$2="",0,"-"))</f>
        <v>16.018407026390481</v>
      </c>
      <c r="BB176" s="50">
        <f>IFERROR(AVERAGE(INDEX(BH:BH,IFERROR(MATCH($B176-Annex!$B$4/60,$B:$B),2)):BH176),IF(Data!$B$2="",0,"-"))</f>
        <v>13.285061617045798</v>
      </c>
      <c r="BC176" s="50">
        <f>IFERROR((5.670373*10^-8*(BI176+273.15)^4+((Annex!$B$5+Annex!$B$6)*(BI176-L176)+Annex!$B$7*(BI176-INDEX(BI:BI,IFERROR(MATCH($B176-Annex!$B$9/60,$B:$B),2)))/(60*($B176-INDEX($B:$B,IFERROR(MATCH($B176-Annex!$B$9/60,$B:$B),2)))))/Annex!$B$8)/1000,IF(Data!$B$2="",0,"-"))</f>
        <v>62.002944921800307</v>
      </c>
      <c r="BD176" s="50">
        <f>IFERROR((5.670373*10^-8*(BJ176+273.15)^4+((Annex!$B$5+Annex!$B$6)*(BJ176-O176)+Annex!$B$7*(BJ176-INDEX(BJ:BJ,IFERROR(MATCH($B176-Annex!$B$9/60,$B:$B),2)))/(60*($B176-INDEX($B:$B,IFERROR(MATCH($B176-Annex!$B$9/60,$B:$B),2)))))/Annex!$B$8)/1000,IF(Data!$B$2="",0,"-"))</f>
        <v>132.6770594543683</v>
      </c>
      <c r="BE176" s="50">
        <f>IFERROR((5.670373*10^-8*(BK176+273.15)^4+((Annex!$B$5+Annex!$B$6)*(BK176-R176)+Annex!$B$7*(BK176-INDEX(BK:BK,IFERROR(MATCH($B176-Annex!$B$9/60,$B:$B),2)))/(60*($B176-INDEX($B:$B,IFERROR(MATCH($B176-Annex!$B$9/60,$B:$B),2)))))/Annex!$B$8)/1000,IF(Data!$B$2="",0,"-"))</f>
        <v>51.472728834641273</v>
      </c>
      <c r="BF176" s="50">
        <f>IFERROR((5.670373*10^-8*(BL176+273.15)^4+((Annex!$B$5+Annex!$B$6)*(BL176-U176)+Annex!$B$7*(BL176-INDEX(BL:BL,IFERROR(MATCH($B176-Annex!$B$9/60,$B:$B),2)))/(60*($B176-INDEX($B:$B,IFERROR(MATCH($B176-Annex!$B$9/60,$B:$B),2)))))/Annex!$B$8)/1000,IF(Data!$B$2="",0,"-"))</f>
        <v>-15.645119321096503</v>
      </c>
      <c r="BG176" s="50">
        <f>IFERROR((5.670373*10^-8*(BM176+273.15)^4+((Annex!$B$5+Annex!$B$6)*(BM176-X176)+Annex!$B$7*(BM176-INDEX(BM:BM,IFERROR(MATCH($B176-Annex!$B$9/60,$B:$B),2)))/(60*($B176-INDEX($B:$B,IFERROR(MATCH($B176-Annex!$B$9/60,$B:$B),2)))))/Annex!$B$8)/1000,IF(Data!$B$2="",0,"-"))</f>
        <v>12.491680791522429</v>
      </c>
      <c r="BH176" s="50">
        <f>IFERROR((5.670373*10^-8*(BN176+273.15)^4+((Annex!$B$5+Annex!$B$6)*(BN176-AA176)+Annex!$B$7*(BN176-INDEX(BN:BN,IFERROR(MATCH($B176-Annex!$B$9/60,$B:$B),2)))/(60*($B176-INDEX($B:$B,IFERROR(MATCH($B176-Annex!$B$9/60,$B:$B),2)))))/Annex!$B$8)/1000,IF(Data!$B$2="",0,"-"))</f>
        <v>9.200634504116934</v>
      </c>
      <c r="BI176" s="20">
        <v>780.61199999999997</v>
      </c>
      <c r="BJ176" s="20">
        <v>862.47900000000004</v>
      </c>
      <c r="BK176" s="20">
        <v>701.73900000000003</v>
      </c>
      <c r="BL176" s="20">
        <v>320.995</v>
      </c>
      <c r="BM176" s="20">
        <v>441.20699999999999</v>
      </c>
      <c r="BN176" s="20">
        <v>413.89600000000002</v>
      </c>
    </row>
    <row r="177" spans="1:66" x14ac:dyDescent="0.3">
      <c r="A177" s="5">
        <v>176</v>
      </c>
      <c r="B177" s="19">
        <v>14.820333336247131</v>
      </c>
      <c r="C177" s="20">
        <v>153.12669500000001</v>
      </c>
      <c r="D177" s="20">
        <v>158.717254</v>
      </c>
      <c r="E177" s="20">
        <v>207.11360300000001</v>
      </c>
      <c r="F177" s="49">
        <f>IFERROR(SUM(C177:E177),IF(Data!$B$2="",0,"-"))</f>
        <v>518.95755200000008</v>
      </c>
      <c r="G177" s="50">
        <f>IFERROR(F177-Annex!$B$10,IF(Data!$B$2="",0,"-"))</f>
        <v>92.349552000000074</v>
      </c>
      <c r="H177" s="50">
        <f>IFERROR(AVERAGE(INDEX(G:G,IFERROR(MATCH($B177-Annex!$B$12/60,$B:$B),2)):G177),IF(Data!$B$2="",0,"-"))</f>
        <v>91.620859600000017</v>
      </c>
      <c r="I177" s="50">
        <f>IFERROR(-14000*(G177-INDEX(G:G,IFERROR(MATCH($B177-Annex!$B$11/60,$B:$B),2)))/(60*($B177-INDEX($B:$B,IFERROR(MATCH($B177-Annex!$B$11/60,$B:$B),2)))),IF(Data!$B$2="",0,"-"))</f>
        <v>-491.24790450821223</v>
      </c>
      <c r="J177" s="50">
        <f>IFERROR(-14000*(H177-INDEX(H:H,IFERROR(MATCH($B177-Annex!$B$13/60,$B:$B),2)))/(60*($B177-INDEX($B:$B,IFERROR(MATCH($B177-Annex!$B$13/60,$B:$B),2)))),IF(Data!$B$2="",0,"-"))</f>
        <v>-260.00439601655683</v>
      </c>
      <c r="K177" s="20">
        <v>13.4723264</v>
      </c>
      <c r="L177" s="20">
        <v>432.935</v>
      </c>
      <c r="M177" s="20">
        <v>852.91099999999994</v>
      </c>
      <c r="N177" s="20">
        <v>394.86799999999999</v>
      </c>
      <c r="O177" s="20">
        <v>326.24299999999999</v>
      </c>
      <c r="P177" s="20">
        <v>132.041</v>
      </c>
      <c r="Q177" s="20">
        <v>375.15300000000002</v>
      </c>
      <c r="R177" s="20">
        <v>210.458</v>
      </c>
      <c r="S177" s="20">
        <v>68.813999999999993</v>
      </c>
      <c r="T177" s="20">
        <v>177.48699999999999</v>
      </c>
      <c r="U177" s="20">
        <v>-60.38</v>
      </c>
      <c r="V177" s="20">
        <v>71.959999999999994</v>
      </c>
      <c r="W177" s="20">
        <v>120.873</v>
      </c>
      <c r="X177" s="20">
        <v>111.708</v>
      </c>
      <c r="Y177" s="20">
        <v>32.981999999999999</v>
      </c>
      <c r="Z177" s="20">
        <v>82.983000000000004</v>
      </c>
      <c r="AA177" s="20">
        <v>198.86500000000001</v>
      </c>
      <c r="AB177" s="20">
        <v>237.82900000000001</v>
      </c>
      <c r="AC177" s="20">
        <v>103.379</v>
      </c>
      <c r="AD177" s="20">
        <v>6.8239999999999998</v>
      </c>
      <c r="AE177" s="20">
        <v>-104.066</v>
      </c>
      <c r="AF177" s="20">
        <v>89.504000000000005</v>
      </c>
      <c r="AG177" s="20">
        <v>162.97399999999999</v>
      </c>
      <c r="AH177" s="50">
        <f>IFERROR(AVERAGE(INDEX(AL:AL,IFERROR(MATCH($B177-Annex!$B$4/60,$B:$B),2)):AL177),IF(Data!$B$2="",0,"-"))</f>
        <v>83.674452694300015</v>
      </c>
      <c r="AI177" s="50">
        <f>IFERROR(AVERAGE(INDEX(AM:AM,IFERROR(MATCH($B177-Annex!$B$4/60,$B:$B),2)):AM177),IF(Data!$B$2="",0,"-"))</f>
        <v>27.190139401877307</v>
      </c>
      <c r="AJ177" s="50">
        <f>IFERROR(AVERAGE(INDEX(AN:AN,IFERROR(MATCH($B177-Annex!$B$4/60,$B:$B),2)):AN177),IF(Data!$B$2="",0,"-"))</f>
        <v>23.038804700127059</v>
      </c>
      <c r="AK177" s="50">
        <f>IFERROR(AVERAGE(INDEX(AO:AO,IFERROR(MATCH($B177-Annex!$B$4/60,$B:$B),2)):AO177),IF(Data!$B$2="",0,"-"))</f>
        <v>31.56860876011655</v>
      </c>
      <c r="AL177" s="50">
        <f>IFERROR((5.670373*10^-8*(AP177+273.15)^4+((Annex!$B$5+Annex!$B$6)*(AP177-L177)+Annex!$B$7*(AP177-INDEX(AP:AP,IFERROR(MATCH($B177-Annex!$B$9/60,$B:$B),2)))/(60*($B177-INDEX($B:$B,IFERROR(MATCH($B177-Annex!$B$9/60,$B:$B),2)))))/Annex!$B$8)/1000,IF(Data!$B$2="",0,"-"))</f>
        <v>75.369309221729694</v>
      </c>
      <c r="AM177" s="50">
        <f>IFERROR((5.670373*10^-8*(AQ177+273.15)^4+((Annex!$B$5+Annex!$B$6)*(AQ177-O177)+Annex!$B$7*(AQ177-INDEX(AQ:AQ,IFERROR(MATCH($B177-Annex!$B$9/60,$B:$B),2)))/(60*($B177-INDEX($B:$B,IFERROR(MATCH($B177-Annex!$B$9/60,$B:$B),2)))))/Annex!$B$8)/1000,IF(Data!$B$2="",0,"-"))</f>
        <v>7.2531943001561432</v>
      </c>
      <c r="AN177" s="50">
        <f>IFERROR((5.670373*10^-8*(AR177+273.15)^4+((Annex!$B$5+Annex!$B$6)*(AR177-R177)+Annex!$B$7*(AR177-INDEX(AR:AR,IFERROR(MATCH($B177-Annex!$B$9/60,$B:$B),2)))/(60*($B177-INDEX($B:$B,IFERROR(MATCH($B177-Annex!$B$9/60,$B:$B),2)))))/Annex!$B$8)/1000,IF(Data!$B$2="",0,"-"))</f>
        <v>4.8521651164982851</v>
      </c>
      <c r="AO177" s="50">
        <f>IFERROR((5.670373*10^-8*(AS177+273.15)^4+((Annex!$B$5+Annex!$B$6)*(AS177-U177)+Annex!$B$7*(AS177-INDEX(AS:AS,IFERROR(MATCH($B177-Annex!$B$9/60,$B:$B),2)))/(60*($B177-INDEX($B:$B,IFERROR(MATCH($B177-Annex!$B$9/60,$B:$B),2)))))/Annex!$B$8)/1000,IF(Data!$B$2="",0,"-"))</f>
        <v>76.207368679229546</v>
      </c>
      <c r="AP177" s="20">
        <v>800.41099999999994</v>
      </c>
      <c r="AQ177" s="20">
        <v>350.923</v>
      </c>
      <c r="AR177" s="20">
        <v>482.73599999999999</v>
      </c>
      <c r="AS177" s="20">
        <v>357.02800000000002</v>
      </c>
      <c r="AT177" s="20">
        <v>25.786999999999999</v>
      </c>
      <c r="AU177" s="20">
        <v>32.314999999999998</v>
      </c>
      <c r="AV177" s="20">
        <v>27.84</v>
      </c>
      <c r="AW177" s="50">
        <f>IFERROR(AVERAGE(INDEX(BC:BC,IFERROR(MATCH($B177-Annex!$B$4/60,$B:$B),2)):BC177),IF(Data!$B$2="",0,"-"))</f>
        <v>71.669406415606744</v>
      </c>
      <c r="AX177" s="50">
        <f>IFERROR(AVERAGE(INDEX(BD:BD,IFERROR(MATCH($B177-Annex!$B$4/60,$B:$B),2)):BD177),IF(Data!$B$2="",0,"-"))</f>
        <v>141.5528832768135</v>
      </c>
      <c r="AY177" s="50">
        <f>IFERROR(AVERAGE(INDEX(BE:BE,IFERROR(MATCH($B177-Annex!$B$4/60,$B:$B),2)):BE177),IF(Data!$B$2="",0,"-"))</f>
        <v>56.94099678281966</v>
      </c>
      <c r="AZ177" s="50">
        <f>IFERROR(AVERAGE(INDEX(BF:BF,IFERROR(MATCH($B177-Annex!$B$4/60,$B:$B),2)):BF177),IF(Data!$B$2="",0,"-"))</f>
        <v>3.2841801278428013</v>
      </c>
      <c r="BA177" s="50">
        <f>IFERROR(AVERAGE(INDEX(BG:BG,IFERROR(MATCH($B177-Annex!$B$4/60,$B:$B),2)):BG177),IF(Data!$B$2="",0,"-"))</f>
        <v>14.434952652548278</v>
      </c>
      <c r="BB177" s="50">
        <f>IFERROR(AVERAGE(INDEX(BH:BH,IFERROR(MATCH($B177-Annex!$B$4/60,$B:$B),2)):BH177),IF(Data!$B$2="",0,"-"))</f>
        <v>11.811977783620614</v>
      </c>
      <c r="BC177" s="50">
        <f>IFERROR((5.670373*10^-8*(BI177+273.15)^4+((Annex!$B$5+Annex!$B$6)*(BI177-L177)+Annex!$B$7*(BI177-INDEX(BI:BI,IFERROR(MATCH($B177-Annex!$B$9/60,$B:$B),2)))/(60*($B177-INDEX($B:$B,IFERROR(MATCH($B177-Annex!$B$9/60,$B:$B),2)))))/Annex!$B$8)/1000,IF(Data!$B$2="",0,"-"))</f>
        <v>51.047652137186361</v>
      </c>
      <c r="BD177" s="50">
        <f>IFERROR((5.670373*10^-8*(BJ177+273.15)^4+((Annex!$B$5+Annex!$B$6)*(BJ177-O177)+Annex!$B$7*(BJ177-INDEX(BJ:BJ,IFERROR(MATCH($B177-Annex!$B$9/60,$B:$B),2)))/(60*($B177-INDEX($B:$B,IFERROR(MATCH($B177-Annex!$B$9/60,$B:$B),2)))))/Annex!$B$8)/1000,IF(Data!$B$2="",0,"-"))</f>
        <v>39.065009644020819</v>
      </c>
      <c r="BE177" s="50">
        <f>IFERROR((5.670373*10^-8*(BK177+273.15)^4+((Annex!$B$5+Annex!$B$6)*(BK177-R177)+Annex!$B$7*(BK177-INDEX(BK:BK,IFERROR(MATCH($B177-Annex!$B$9/60,$B:$B),2)))/(60*($B177-INDEX($B:$B,IFERROR(MATCH($B177-Annex!$B$9/60,$B:$B),2)))))/Annex!$B$8)/1000,IF(Data!$B$2="",0,"-"))</f>
        <v>43.30734324976175</v>
      </c>
      <c r="BF177" s="50">
        <f>IFERROR((5.670373*10^-8*(BL177+273.15)^4+((Annex!$B$5+Annex!$B$6)*(BL177-U177)+Annex!$B$7*(BL177-INDEX(BL:BL,IFERROR(MATCH($B177-Annex!$B$9/60,$B:$B),2)))/(60*($B177-INDEX($B:$B,IFERROR(MATCH($B177-Annex!$B$9/60,$B:$B),2)))))/Annex!$B$8)/1000,IF(Data!$B$2="",0,"-"))</f>
        <v>17.552072459675745</v>
      </c>
      <c r="BG177" s="50">
        <f>IFERROR((5.670373*10^-8*(BM177+273.15)^4+((Annex!$B$5+Annex!$B$6)*(BM177-X177)+Annex!$B$7*(BM177-INDEX(BM:BM,IFERROR(MATCH($B177-Annex!$B$9/60,$B:$B),2)))/(60*($B177-INDEX($B:$B,IFERROR(MATCH($B177-Annex!$B$9/60,$B:$B),2)))))/Annex!$B$8)/1000,IF(Data!$B$2="",0,"-"))</f>
        <v>12.111357905926921</v>
      </c>
      <c r="BH177" s="50">
        <f>IFERROR((5.670373*10^-8*(BN177+273.15)^4+((Annex!$B$5+Annex!$B$6)*(BN177-AA177)+Annex!$B$7*(BN177-INDEX(BN:BN,IFERROR(MATCH($B177-Annex!$B$9/60,$B:$B),2)))/(60*($B177-INDEX($B:$B,IFERROR(MATCH($B177-Annex!$B$9/60,$B:$B),2)))))/Annex!$B$8)/1000,IF(Data!$B$2="",0,"-"))</f>
        <v>8.6831674405050183</v>
      </c>
      <c r="BI177" s="20">
        <v>759.2</v>
      </c>
      <c r="BJ177" s="20">
        <v>858.08</v>
      </c>
      <c r="BK177" s="20">
        <v>684.94299999999998</v>
      </c>
      <c r="BL177" s="20">
        <v>362.09199999999998</v>
      </c>
      <c r="BM177" s="20">
        <v>432.61700000000002</v>
      </c>
      <c r="BN177" s="20">
        <v>406.01400000000001</v>
      </c>
    </row>
    <row r="178" spans="1:66" x14ac:dyDescent="0.3">
      <c r="A178" s="5">
        <v>177</v>
      </c>
      <c r="B178" s="19">
        <v>14.903833331773058</v>
      </c>
      <c r="C178" s="20">
        <v>152.602709</v>
      </c>
      <c r="D178" s="20">
        <v>158.51120900000001</v>
      </c>
      <c r="E178" s="20">
        <v>206.84714099999999</v>
      </c>
      <c r="F178" s="49">
        <f>IFERROR(SUM(C178:E178),IF(Data!$B$2="",0,"-"))</f>
        <v>517.96105899999998</v>
      </c>
      <c r="G178" s="50">
        <f>IFERROR(F178-Annex!$B$10,IF(Data!$B$2="",0,"-"))</f>
        <v>91.353058999999973</v>
      </c>
      <c r="H178" s="50">
        <f>IFERROR(AVERAGE(INDEX(G:G,IFERROR(MATCH($B178-Annex!$B$12/60,$B:$B),2)):G178),IF(Data!$B$2="",0,"-"))</f>
        <v>92.104446200000027</v>
      </c>
      <c r="I178" s="50">
        <f>IFERROR(-14000*(G178-INDEX(G:G,IFERROR(MATCH($B178-Annex!$B$11/60,$B:$B),2)))/(60*($B178-INDEX($B:$B,IFERROR(MATCH($B178-Annex!$B$11/60,$B:$B),2)))),IF(Data!$B$2="",0,"-"))</f>
        <v>-380.13197623830359</v>
      </c>
      <c r="J178" s="50">
        <f>IFERROR(-14000*(H178-INDEX(H:H,IFERROR(MATCH($B178-Annex!$B$13/60,$B:$B),2)))/(60*($B178-INDEX($B:$B,IFERROR(MATCH($B178-Annex!$B$13/60,$B:$B),2)))),IF(Data!$B$2="",0,"-"))</f>
        <v>-531.59905902197318</v>
      </c>
      <c r="K178" s="20">
        <v>14.4612114</v>
      </c>
      <c r="L178" s="20">
        <v>448.52800000000002</v>
      </c>
      <c r="M178" s="20">
        <v>842.78200000000004</v>
      </c>
      <c r="N178" s="20">
        <v>422.03100000000001</v>
      </c>
      <c r="O178" s="20">
        <v>397.72399999999999</v>
      </c>
      <c r="P178" s="20">
        <v>308.12900000000002</v>
      </c>
      <c r="Q178" s="20">
        <v>442.65600000000001</v>
      </c>
      <c r="R178" s="20">
        <v>224.43199999999999</v>
      </c>
      <c r="S178" s="20">
        <v>-63.027999999999999</v>
      </c>
      <c r="T178" s="20">
        <v>226.14699999999999</v>
      </c>
      <c r="U178" s="20">
        <v>1.5389999999999999</v>
      </c>
      <c r="V178" s="20">
        <v>20.798999999999999</v>
      </c>
      <c r="W178" s="20">
        <v>123.69499999999999</v>
      </c>
      <c r="X178" s="20">
        <v>106.268</v>
      </c>
      <c r="Y178" s="20">
        <v>139.48400000000001</v>
      </c>
      <c r="Z178" s="20">
        <v>81.25</v>
      </c>
      <c r="AA178" s="20">
        <v>195.76400000000001</v>
      </c>
      <c r="AB178" s="20">
        <v>17.268000000000001</v>
      </c>
      <c r="AC178" s="20">
        <v>104.01</v>
      </c>
      <c r="AD178" s="20">
        <v>153.72800000000001</v>
      </c>
      <c r="AE178" s="20">
        <v>69.114999999999995</v>
      </c>
      <c r="AF178" s="20">
        <v>22.972000000000001</v>
      </c>
      <c r="AG178" s="20">
        <v>-9.8889999999999993</v>
      </c>
      <c r="AH178" s="50">
        <f>IFERROR(AVERAGE(INDEX(AL:AL,IFERROR(MATCH($B178-Annex!$B$4/60,$B:$B),2)):AL178),IF(Data!$B$2="",0,"-"))</f>
        <v>81.629318033739267</v>
      </c>
      <c r="AI178" s="50">
        <f>IFERROR(AVERAGE(INDEX(AM:AM,IFERROR(MATCH($B178-Annex!$B$4/60,$B:$B),2)):AM178),IF(Data!$B$2="",0,"-"))</f>
        <v>28.70865986308333</v>
      </c>
      <c r="AJ178" s="50">
        <f>IFERROR(AVERAGE(INDEX(AN:AN,IFERROR(MATCH($B178-Annex!$B$4/60,$B:$B),2)):AN178),IF(Data!$B$2="",0,"-"))</f>
        <v>18.107352716771953</v>
      </c>
      <c r="AK178" s="50">
        <f>IFERROR(AVERAGE(INDEX(AO:AO,IFERROR(MATCH($B178-Annex!$B$4/60,$B:$B),2)):AO178),IF(Data!$B$2="",0,"-"))</f>
        <v>50.730013813678958</v>
      </c>
      <c r="AL178" s="50">
        <f>IFERROR((5.670373*10^-8*(AP178+273.15)^4+((Annex!$B$5+Annex!$B$6)*(AP178-L178)+Annex!$B$7*(AP178-INDEX(AP:AP,IFERROR(MATCH($B178-Annex!$B$9/60,$B:$B),2)))/(60*($B178-INDEX($B:$B,IFERROR(MATCH($B178-Annex!$B$9/60,$B:$B),2)))))/Annex!$B$8)/1000,IF(Data!$B$2="",0,"-"))</f>
        <v>72.383246775288697</v>
      </c>
      <c r="AM178" s="50">
        <f>IFERROR((5.670373*10^-8*(AQ178+273.15)^4+((Annex!$B$5+Annex!$B$6)*(AQ178-O178)+Annex!$B$7*(AQ178-INDEX(AQ:AQ,IFERROR(MATCH($B178-Annex!$B$9/60,$B:$B),2)))/(60*($B178-INDEX($B:$B,IFERROR(MATCH($B178-Annex!$B$9/60,$B:$B),2)))))/Annex!$B$8)/1000,IF(Data!$B$2="",0,"-"))</f>
        <v>22.310232317408648</v>
      </c>
      <c r="AN178" s="50">
        <f>IFERROR((5.670373*10^-8*(AR178+273.15)^4+((Annex!$B$5+Annex!$B$6)*(AR178-R178)+Annex!$B$7*(AR178-INDEX(AR:AR,IFERROR(MATCH($B178-Annex!$B$9/60,$B:$B),2)))/(60*($B178-INDEX($B:$B,IFERROR(MATCH($B178-Annex!$B$9/60,$B:$B),2)))))/Annex!$B$8)/1000,IF(Data!$B$2="",0,"-"))</f>
        <v>-0.38022049734807661</v>
      </c>
      <c r="AO178" s="50">
        <f>IFERROR((5.670373*10^-8*(AS178+273.15)^4+((Annex!$B$5+Annex!$B$6)*(AS178-U178)+Annex!$B$7*(AS178-INDEX(AS:AS,IFERROR(MATCH($B178-Annex!$B$9/60,$B:$B),2)))/(60*($B178-INDEX($B:$B,IFERROR(MATCH($B178-Annex!$B$9/60,$B:$B),2)))))/Annex!$B$8)/1000,IF(Data!$B$2="",0,"-"))</f>
        <v>62.505921445934682</v>
      </c>
      <c r="AP178" s="20">
        <v>792.24199999999996</v>
      </c>
      <c r="AQ178" s="20">
        <v>340</v>
      </c>
      <c r="AR178" s="20">
        <v>461.68799999999999</v>
      </c>
      <c r="AS178" s="20">
        <v>304.10899999999998</v>
      </c>
      <c r="AT178" s="20">
        <v>25.657</v>
      </c>
      <c r="AU178" s="20">
        <v>32.694000000000003</v>
      </c>
      <c r="AV178" s="20">
        <v>27.658000000000001</v>
      </c>
      <c r="AW178" s="50">
        <f>IFERROR(AVERAGE(INDEX(BC:BC,IFERROR(MATCH($B178-Annex!$B$4/60,$B:$B),2)):BC178),IF(Data!$B$2="",0,"-"))</f>
        <v>67.553964784477174</v>
      </c>
      <c r="AX178" s="50">
        <f>IFERROR(AVERAGE(INDEX(BD:BD,IFERROR(MATCH($B178-Annex!$B$4/60,$B:$B),2)):BD178),IF(Data!$B$2="",0,"-"))</f>
        <v>167.43554101640765</v>
      </c>
      <c r="AY178" s="50">
        <f>IFERROR(AVERAGE(INDEX(BE:BE,IFERROR(MATCH($B178-Annex!$B$4/60,$B:$B),2)):BE178),IF(Data!$B$2="",0,"-"))</f>
        <v>51.869965605152103</v>
      </c>
      <c r="AZ178" s="50">
        <f>IFERROR(AVERAGE(INDEX(BF:BF,IFERROR(MATCH($B178-Annex!$B$4/60,$B:$B),2)):BF178),IF(Data!$B$2="",0,"-"))</f>
        <v>13.259333386616175</v>
      </c>
      <c r="BA178" s="50">
        <f>IFERROR(AVERAGE(INDEX(BG:BG,IFERROR(MATCH($B178-Annex!$B$4/60,$B:$B),2)):BG178),IF(Data!$B$2="",0,"-"))</f>
        <v>13.459380557212693</v>
      </c>
      <c r="BB178" s="50">
        <f>IFERROR(AVERAGE(INDEX(BH:BH,IFERROR(MATCH($B178-Annex!$B$4/60,$B:$B),2)):BH178),IF(Data!$B$2="",0,"-"))</f>
        <v>10.616681176600808</v>
      </c>
      <c r="BC178" s="50">
        <f>IFERROR((5.670373*10^-8*(BI178+273.15)^4+((Annex!$B$5+Annex!$B$6)*(BI178-L178)+Annex!$B$7*(BI178-INDEX(BI:BI,IFERROR(MATCH($B178-Annex!$B$9/60,$B:$B),2)))/(60*($B178-INDEX($B:$B,IFERROR(MATCH($B178-Annex!$B$9/60,$B:$B),2)))))/Annex!$B$8)/1000,IF(Data!$B$2="",0,"-"))</f>
        <v>41.368618137408312</v>
      </c>
      <c r="BD178" s="50">
        <f>IFERROR((5.670373*10^-8*(BJ178+273.15)^4+((Annex!$B$5+Annex!$B$6)*(BJ178-O178)+Annex!$B$7*(BJ178-INDEX(BJ:BJ,IFERROR(MATCH($B178-Annex!$B$9/60,$B:$B),2)))/(60*($B178-INDEX($B:$B,IFERROR(MATCH($B178-Annex!$B$9/60,$B:$B),2)))))/Annex!$B$8)/1000,IF(Data!$B$2="",0,"-"))</f>
        <v>-37.255524405646007</v>
      </c>
      <c r="BE178" s="50">
        <f>IFERROR((5.670373*10^-8*(BK178+273.15)^4+((Annex!$B$5+Annex!$B$6)*(BK178-R178)+Annex!$B$7*(BK178-INDEX(BK:BK,IFERROR(MATCH($B178-Annex!$B$9/60,$B:$B),2)))/(60*($B178-INDEX($B:$B,IFERROR(MATCH($B178-Annex!$B$9/60,$B:$B),2)))))/Annex!$B$8)/1000,IF(Data!$B$2="",0,"-"))</f>
        <v>33.516510375943483</v>
      </c>
      <c r="BF178" s="50">
        <f>IFERROR((5.670373*10^-8*(BL178+273.15)^4+((Annex!$B$5+Annex!$B$6)*(BL178-U178)+Annex!$B$7*(BL178-INDEX(BL:BL,IFERROR(MATCH($B178-Annex!$B$9/60,$B:$B),2)))/(60*($B178-INDEX($B:$B,IFERROR(MATCH($B178-Annex!$B$9/60,$B:$B),2)))))/Annex!$B$8)/1000,IF(Data!$B$2="",0,"-"))</f>
        <v>38.942057047485726</v>
      </c>
      <c r="BG178" s="50">
        <f>IFERROR((5.670373*10^-8*(BM178+273.15)^4+((Annex!$B$5+Annex!$B$6)*(BM178-X178)+Annex!$B$7*(BM178-INDEX(BM:BM,IFERROR(MATCH($B178-Annex!$B$9/60,$B:$B),2)))/(60*($B178-INDEX($B:$B,IFERROR(MATCH($B178-Annex!$B$9/60,$B:$B),2)))))/Annex!$B$8)/1000,IF(Data!$B$2="",0,"-"))</f>
        <v>12.372475851349813</v>
      </c>
      <c r="BH178" s="50">
        <f>IFERROR((5.670373*10^-8*(BN178+273.15)^4+((Annex!$B$5+Annex!$B$6)*(BN178-AA178)+Annex!$B$7*(BN178-INDEX(BN:BN,IFERROR(MATCH($B178-Annex!$B$9/60,$B:$B),2)))/(60*($B178-INDEX($B:$B,IFERROR(MATCH($B178-Annex!$B$9/60,$B:$B),2)))))/Annex!$B$8)/1000,IF(Data!$B$2="",0,"-"))</f>
        <v>8.2722969057575995</v>
      </c>
      <c r="BI178" s="20">
        <v>735.19500000000005</v>
      </c>
      <c r="BJ178" s="20">
        <v>686.49199999999996</v>
      </c>
      <c r="BK178" s="20">
        <v>663.43100000000004</v>
      </c>
      <c r="BL178" s="20">
        <v>362.339</v>
      </c>
      <c r="BM178" s="20">
        <v>425.30200000000002</v>
      </c>
      <c r="BN178" s="20">
        <v>398.83600000000001</v>
      </c>
    </row>
    <row r="179" spans="1:66" x14ac:dyDescent="0.3">
      <c r="A179" s="5">
        <v>178</v>
      </c>
      <c r="B179" s="19">
        <v>14.987833339255303</v>
      </c>
      <c r="C179" s="20">
        <v>152.21704099999999</v>
      </c>
      <c r="D179" s="20">
        <v>158.33937</v>
      </c>
      <c r="E179" s="20">
        <v>206.520385</v>
      </c>
      <c r="F179" s="49">
        <f>IFERROR(SUM(C179:E179),IF(Data!$B$2="",0,"-"))</f>
        <v>517.07679600000006</v>
      </c>
      <c r="G179" s="50">
        <f>IFERROR(F179-Annex!$B$10,IF(Data!$B$2="",0,"-"))</f>
        <v>90.468796000000054</v>
      </c>
      <c r="H179" s="50">
        <f>IFERROR(AVERAGE(INDEX(G:G,IFERROR(MATCH($B179-Annex!$B$12/60,$B:$B),2)):G179),IF(Data!$B$2="",0,"-"))</f>
        <v>92.156543700000014</v>
      </c>
      <c r="I179" s="50">
        <f>IFERROR(-14000*(G179-INDEX(G:G,IFERROR(MATCH($B179-Annex!$B$11/60,$B:$B),2)))/(60*($B179-INDEX($B:$B,IFERROR(MATCH($B179-Annex!$B$11/60,$B:$B),2)))),IF(Data!$B$2="",0,"-"))</f>
        <v>-768.56640158949745</v>
      </c>
      <c r="J179" s="50">
        <f>IFERROR(-14000*(H179-INDEX(H:H,IFERROR(MATCH($B179-Annex!$B$13/60,$B:$B),2)))/(60*($B179-INDEX($B:$B,IFERROR(MATCH($B179-Annex!$B$13/60,$B:$B),2)))),IF(Data!$B$2="",0,"-"))</f>
        <v>-633.08094962185851</v>
      </c>
      <c r="K179" s="20">
        <v>16.274081299999999</v>
      </c>
      <c r="L179" s="20">
        <v>498.18200000000002</v>
      </c>
      <c r="M179" s="20">
        <v>625.57600000000002</v>
      </c>
      <c r="N179" s="20">
        <v>458.47800000000001</v>
      </c>
      <c r="O179" s="20">
        <v>430.70100000000002</v>
      </c>
      <c r="P179" s="20">
        <v>161.852</v>
      </c>
      <c r="Q179" s="20">
        <v>489.87599999999998</v>
      </c>
      <c r="R179" s="20">
        <v>224.22</v>
      </c>
      <c r="S179" s="20">
        <v>-42.08</v>
      </c>
      <c r="T179" s="20">
        <v>247.35900000000001</v>
      </c>
      <c r="U179" s="20">
        <v>165.56</v>
      </c>
      <c r="V179" s="20">
        <v>123.244</v>
      </c>
      <c r="W179" s="20">
        <v>130.98500000000001</v>
      </c>
      <c r="X179" s="20">
        <v>109.02500000000001</v>
      </c>
      <c r="Y179" s="20">
        <v>6.2629999999999999</v>
      </c>
      <c r="Z179" s="20">
        <v>82.992999999999995</v>
      </c>
      <c r="AA179" s="20">
        <v>189.31</v>
      </c>
      <c r="AB179" s="20">
        <v>247.65700000000001</v>
      </c>
      <c r="AC179" s="20">
        <v>108.04300000000001</v>
      </c>
      <c r="AD179" s="20">
        <v>10.1</v>
      </c>
      <c r="AE179" s="20">
        <v>-17.98</v>
      </c>
      <c r="AF179" s="20">
        <v>-45.432000000000002</v>
      </c>
      <c r="AG179" s="20">
        <v>196.58199999999999</v>
      </c>
      <c r="AH179" s="50">
        <f>IFERROR(AVERAGE(INDEX(AL:AL,IFERROR(MATCH($B179-Annex!$B$4/60,$B:$B),2)):AL179),IF(Data!$B$2="",0,"-"))</f>
        <v>78.430595819455704</v>
      </c>
      <c r="AI179" s="50">
        <f>IFERROR(AVERAGE(INDEX(AM:AM,IFERROR(MATCH($B179-Annex!$B$4/60,$B:$B),2)):AM179),IF(Data!$B$2="",0,"-"))</f>
        <v>32.297808008413071</v>
      </c>
      <c r="AJ179" s="50">
        <f>IFERROR(AVERAGE(INDEX(AN:AN,IFERROR(MATCH($B179-Annex!$B$4/60,$B:$B),2)):AN179),IF(Data!$B$2="",0,"-"))</f>
        <v>13.433640101961233</v>
      </c>
      <c r="AK179" s="50">
        <f>IFERROR(AVERAGE(INDEX(AO:AO,IFERROR(MATCH($B179-Annex!$B$4/60,$B:$B),2)):AO179),IF(Data!$B$2="",0,"-"))</f>
        <v>57.706191845526398</v>
      </c>
      <c r="AL179" s="50">
        <f>IFERROR((5.670373*10^-8*(AP179+273.15)^4+((Annex!$B$5+Annex!$B$6)*(AP179-L179)+Annex!$B$7*(AP179-INDEX(AP:AP,IFERROR(MATCH($B179-Annex!$B$9/60,$B:$B),2)))/(60*($B179-INDEX($B:$B,IFERROR(MATCH($B179-Annex!$B$9/60,$B:$B),2)))))/Annex!$B$8)/1000,IF(Data!$B$2="",0,"-"))</f>
        <v>69.92290655307977</v>
      </c>
      <c r="AM179" s="50">
        <f>IFERROR((5.670373*10^-8*(AQ179+273.15)^4+((Annex!$B$5+Annex!$B$6)*(AQ179-O179)+Annex!$B$7*(AQ179-INDEX(AQ:AQ,IFERROR(MATCH($B179-Annex!$B$9/60,$B:$B),2)))/(60*($B179-INDEX($B:$B,IFERROR(MATCH($B179-Annex!$B$9/60,$B:$B),2)))))/Annex!$B$8)/1000,IF(Data!$B$2="",0,"-"))</f>
        <v>90.221995119711693</v>
      </c>
      <c r="AN179" s="50">
        <f>IFERROR((5.670373*10^-8*(AR179+273.15)^4+((Annex!$B$5+Annex!$B$6)*(AR179-R179)+Annex!$B$7*(AR179-INDEX(AR:AR,IFERROR(MATCH($B179-Annex!$B$9/60,$B:$B),2)))/(60*($B179-INDEX($B:$B,IFERROR(MATCH($B179-Annex!$B$9/60,$B:$B),2)))))/Annex!$B$8)/1000,IF(Data!$B$2="",0,"-"))</f>
        <v>-0.78923978764296043</v>
      </c>
      <c r="AO179" s="50">
        <f>IFERROR((5.670373*10^-8*(AS179+273.15)^4+((Annex!$B$5+Annex!$B$6)*(AS179-U179)+Annex!$B$7*(AS179-INDEX(AS:AS,IFERROR(MATCH($B179-Annex!$B$9/60,$B:$B),2)))/(60*($B179-INDEX($B:$B,IFERROR(MATCH($B179-Annex!$B$9/60,$B:$B),2)))))/Annex!$B$8)/1000,IF(Data!$B$2="",0,"-"))</f>
        <v>-14.663987508937302</v>
      </c>
      <c r="AP179" s="20">
        <v>785.53</v>
      </c>
      <c r="AQ179" s="20">
        <v>485.351</v>
      </c>
      <c r="AR179" s="20">
        <v>443.20800000000003</v>
      </c>
      <c r="AS179" s="20">
        <v>310.16199999999998</v>
      </c>
      <c r="AT179" s="20">
        <v>25.376000000000001</v>
      </c>
      <c r="AU179" s="20">
        <v>33.167999999999999</v>
      </c>
      <c r="AV179" s="20">
        <v>27.658000000000001</v>
      </c>
      <c r="AW179" s="50">
        <f>IFERROR(AVERAGE(INDEX(BC:BC,IFERROR(MATCH($B179-Annex!$B$4/60,$B:$B),2)):BC179),IF(Data!$B$2="",0,"-"))</f>
        <v>60.756042470269009</v>
      </c>
      <c r="AX179" s="50">
        <f>IFERROR(AVERAGE(INDEX(BD:BD,IFERROR(MATCH($B179-Annex!$B$4/60,$B:$B),2)):BD179),IF(Data!$B$2="",0,"-"))</f>
        <v>149.40961768781136</v>
      </c>
      <c r="AY179" s="50">
        <f>IFERROR(AVERAGE(INDEX(BE:BE,IFERROR(MATCH($B179-Annex!$B$4/60,$B:$B),2)):BE179),IF(Data!$B$2="",0,"-"))</f>
        <v>46.228704965371698</v>
      </c>
      <c r="AZ179" s="50">
        <f>IFERROR(AVERAGE(INDEX(BF:BF,IFERROR(MATCH($B179-Annex!$B$4/60,$B:$B),2)):BF179),IF(Data!$B$2="",0,"-"))</f>
        <v>-3.6236097130957341</v>
      </c>
      <c r="BA179" s="50">
        <f>IFERROR(AVERAGE(INDEX(BG:BG,IFERROR(MATCH($B179-Annex!$B$4/60,$B:$B),2)):BG179),IF(Data!$B$2="",0,"-"))</f>
        <v>12.930741903857347</v>
      </c>
      <c r="BB179" s="50">
        <f>IFERROR(AVERAGE(INDEX(BH:BH,IFERROR(MATCH($B179-Annex!$B$4/60,$B:$B),2)):BH179),IF(Data!$B$2="",0,"-"))</f>
        <v>9.8125292825789305</v>
      </c>
      <c r="BC179" s="50">
        <f>IFERROR((5.670373*10^-8*(BI179+273.15)^4+((Annex!$B$5+Annex!$B$6)*(BI179-L179)+Annex!$B$7*(BI179-INDEX(BI:BI,IFERROR(MATCH($B179-Annex!$B$9/60,$B:$B),2)))/(60*($B179-INDEX($B:$B,IFERROR(MATCH($B179-Annex!$B$9/60,$B:$B),2)))))/Annex!$B$8)/1000,IF(Data!$B$2="",0,"-"))</f>
        <v>34.146934455451103</v>
      </c>
      <c r="BD179" s="50">
        <f>IFERROR((5.670373*10^-8*(BJ179+273.15)^4+((Annex!$B$5+Annex!$B$6)*(BJ179-O179)+Annex!$B$7*(BJ179-INDEX(BJ:BJ,IFERROR(MATCH($B179-Annex!$B$9/60,$B:$B),2)))/(60*($B179-INDEX($B:$B,IFERROR(MATCH($B179-Annex!$B$9/60,$B:$B),2)))))/Annex!$B$8)/1000,IF(Data!$B$2="",0,"-"))</f>
        <v>-105.15174107428544</v>
      </c>
      <c r="BE179" s="50">
        <f>IFERROR((5.670373*10^-8*(BK179+273.15)^4+((Annex!$B$5+Annex!$B$6)*(BK179-R179)+Annex!$B$7*(BK179-INDEX(BK:BK,IFERROR(MATCH($B179-Annex!$B$9/60,$B:$B),2)))/(60*($B179-INDEX($B:$B,IFERROR(MATCH($B179-Annex!$B$9/60,$B:$B),2)))))/Annex!$B$8)/1000,IF(Data!$B$2="",0,"-"))</f>
        <v>22.324992853825169</v>
      </c>
      <c r="BF179" s="50">
        <f>IFERROR((5.670373*10^-8*(BL179+273.15)^4+((Annex!$B$5+Annex!$B$6)*(BL179-U179)+Annex!$B$7*(BL179-INDEX(BL:BL,IFERROR(MATCH($B179-Annex!$B$9/60,$B:$B),2)))/(60*($B179-INDEX($B:$B,IFERROR(MATCH($B179-Annex!$B$9/60,$B:$B),2)))))/Annex!$B$8)/1000,IF(Data!$B$2="",0,"-"))</f>
        <v>-101.88722312330397</v>
      </c>
      <c r="BG179" s="50">
        <f>IFERROR((5.670373*10^-8*(BM179+273.15)^4+((Annex!$B$5+Annex!$B$6)*(BM179-X179)+Annex!$B$7*(BM179-INDEX(BM:BM,IFERROR(MATCH($B179-Annex!$B$9/60,$B:$B),2)))/(60*($B179-INDEX($B:$B,IFERROR(MATCH($B179-Annex!$B$9/60,$B:$B),2)))))/Annex!$B$8)/1000,IF(Data!$B$2="",0,"-"))</f>
        <v>12.820563598415472</v>
      </c>
      <c r="BH179" s="50">
        <f>IFERROR((5.670373*10^-8*(BN179+273.15)^4+((Annex!$B$5+Annex!$B$6)*(BN179-AA179)+Annex!$B$7*(BN179-INDEX(BN:BN,IFERROR(MATCH($B179-Annex!$B$9/60,$B:$B),2)))/(60*($B179-INDEX($B:$B,IFERROR(MATCH($B179-Annex!$B$9/60,$B:$B),2)))))/Annex!$B$8)/1000,IF(Data!$B$2="",0,"-"))</f>
        <v>8.8118199912752271</v>
      </c>
      <c r="BI179" s="20">
        <v>712.76499999999999</v>
      </c>
      <c r="BJ179" s="20">
        <v>589.75599999999997</v>
      </c>
      <c r="BK179" s="20">
        <v>635.84299999999996</v>
      </c>
      <c r="BL179" s="20">
        <v>163.21600000000001</v>
      </c>
      <c r="BM179" s="20">
        <v>418.91199999999998</v>
      </c>
      <c r="BN179" s="20">
        <v>392.77300000000002</v>
      </c>
    </row>
    <row r="180" spans="1:66" x14ac:dyDescent="0.3">
      <c r="A180" s="5">
        <v>179</v>
      </c>
      <c r="B180" s="19">
        <v>15.071499998448417</v>
      </c>
      <c r="C180" s="20">
        <v>152.00306</v>
      </c>
      <c r="D180" s="20">
        <v>158.31411900000001</v>
      </c>
      <c r="E180" s="20">
        <v>206.50327300000001</v>
      </c>
      <c r="F180" s="49">
        <f>IFERROR(SUM(C180:E180),IF(Data!$B$2="",0,"-"))</f>
        <v>516.82045200000005</v>
      </c>
      <c r="G180" s="50">
        <f>IFERROR(F180-Annex!$B$10,IF(Data!$B$2="",0,"-"))</f>
        <v>90.212452000000042</v>
      </c>
      <c r="H180" s="50">
        <f>IFERROR(AVERAGE(INDEX(G:G,IFERROR(MATCH($B180-Annex!$B$12/60,$B:$B),2)):G180),IF(Data!$B$2="",0,"-"))</f>
        <v>92.110729400000011</v>
      </c>
      <c r="I180" s="50">
        <f>IFERROR(-14000*(G180-INDEX(G:G,IFERROR(MATCH($B180-Annex!$B$11/60,$B:$B),2)))/(60*($B180-INDEX($B:$B,IFERROR(MATCH($B180-Annex!$B$11/60,$B:$B),2)))),IF(Data!$B$2="",0,"-"))</f>
        <v>-850.74208961355669</v>
      </c>
      <c r="J180" s="50">
        <f>IFERROR(-14000*(H180-INDEX(H:H,IFERROR(MATCH($B180-Annex!$B$13/60,$B:$B),2)))/(60*($B180-INDEX($B:$B,IFERROR(MATCH($B180-Annex!$B$13/60,$B:$B),2)))),IF(Data!$B$2="",0,"-"))</f>
        <v>-627.32935513754182</v>
      </c>
      <c r="K180" s="20">
        <v>17.4690914</v>
      </c>
      <c r="L180" s="20">
        <v>515.77099999999996</v>
      </c>
      <c r="M180" s="20">
        <v>501.00900000000001</v>
      </c>
      <c r="N180" s="20">
        <v>507.34699999999998</v>
      </c>
      <c r="O180" s="20">
        <v>352.52800000000002</v>
      </c>
      <c r="P180" s="20">
        <v>101.63200000000001</v>
      </c>
      <c r="Q180" s="20">
        <v>530.11199999999997</v>
      </c>
      <c r="R180" s="20">
        <v>230.16800000000001</v>
      </c>
      <c r="S180" s="20">
        <v>-153.07</v>
      </c>
      <c r="T180" s="20">
        <v>293.02800000000002</v>
      </c>
      <c r="U180" s="20">
        <v>177.089</v>
      </c>
      <c r="V180" s="20">
        <v>170.81800000000001</v>
      </c>
      <c r="W180" s="20">
        <v>142.58199999999999</v>
      </c>
      <c r="X180" s="20">
        <v>110.232</v>
      </c>
      <c r="Y180" s="20">
        <v>29.693000000000001</v>
      </c>
      <c r="Z180" s="20">
        <v>90.2</v>
      </c>
      <c r="AA180" s="20">
        <v>184.20400000000001</v>
      </c>
      <c r="AB180" s="20">
        <v>179.15199999999999</v>
      </c>
      <c r="AC180" s="20">
        <v>112.22199999999999</v>
      </c>
      <c r="AD180" s="20">
        <v>134.02799999999999</v>
      </c>
      <c r="AE180" s="20">
        <v>55.048000000000002</v>
      </c>
      <c r="AF180" s="20">
        <v>-3.774</v>
      </c>
      <c r="AG180" s="20">
        <v>284.03899999999999</v>
      </c>
      <c r="AH180" s="50">
        <f>IFERROR(AVERAGE(INDEX(AL:AL,IFERROR(MATCH($B180-Annex!$B$4/60,$B:$B),2)):AL180),IF(Data!$B$2="",0,"-"))</f>
        <v>75.527307786316371</v>
      </c>
      <c r="AI180" s="50">
        <f>IFERROR(AVERAGE(INDEX(AM:AM,IFERROR(MATCH($B180-Annex!$B$4/60,$B:$B),2)):AM180),IF(Data!$B$2="",0,"-"))</f>
        <v>39.806162649289135</v>
      </c>
      <c r="AJ180" s="50">
        <f>IFERROR(AVERAGE(INDEX(AN:AN,IFERROR(MATCH($B180-Annex!$B$4/60,$B:$B),2)):AN180),IF(Data!$B$2="",0,"-"))</f>
        <v>9.44383327332325</v>
      </c>
      <c r="AK180" s="50">
        <f>IFERROR(AVERAGE(INDEX(AO:AO,IFERROR(MATCH($B180-Annex!$B$4/60,$B:$B),2)):AO180),IF(Data!$B$2="",0,"-"))</f>
        <v>40.443810232589676</v>
      </c>
      <c r="AL180" s="50">
        <f>IFERROR((5.670373*10^-8*(AP180+273.15)^4+((Annex!$B$5+Annex!$B$6)*(AP180-L180)+Annex!$B$7*(AP180-INDEX(AP:AP,IFERROR(MATCH($B180-Annex!$B$9/60,$B:$B),2)))/(60*($B180-INDEX($B:$B,IFERROR(MATCH($B180-Annex!$B$9/60,$B:$B),2)))))/Annex!$B$8)/1000,IF(Data!$B$2="",0,"-"))</f>
        <v>68.793994945237188</v>
      </c>
      <c r="AM180" s="50">
        <f>IFERROR((5.670373*10^-8*(AQ180+273.15)^4+((Annex!$B$5+Annex!$B$6)*(AQ180-O180)+Annex!$B$7*(AQ180-INDEX(AQ:AQ,IFERROR(MATCH($B180-Annex!$B$9/60,$B:$B),2)))/(60*($B180-INDEX($B:$B,IFERROR(MATCH($B180-Annex!$B$9/60,$B:$B),2)))))/Annex!$B$8)/1000,IF(Data!$B$2="",0,"-"))</f>
        <v>59.637832178108908</v>
      </c>
      <c r="AN180" s="50">
        <f>IFERROR((5.670373*10^-8*(AR180+273.15)^4+((Annex!$B$5+Annex!$B$6)*(AR180-R180)+Annex!$B$7*(AR180-INDEX(AR:AR,IFERROR(MATCH($B180-Annex!$B$9/60,$B:$B),2)))/(60*($B180-INDEX($B:$B,IFERROR(MATCH($B180-Annex!$B$9/60,$B:$B),2)))))/Annex!$B$8)/1000,IF(Data!$B$2="",0,"-"))</f>
        <v>2.1215839110336838</v>
      </c>
      <c r="AO180" s="50">
        <f>IFERROR((5.670373*10^-8*(AS180+273.15)^4+((Annex!$B$5+Annex!$B$6)*(AS180-U180)+Annex!$B$7*(AS180-INDEX(AS:AS,IFERROR(MATCH($B180-Annex!$B$9/60,$B:$B),2)))/(60*($B180-INDEX($B:$B,IFERROR(MATCH($B180-Annex!$B$9/60,$B:$B),2)))))/Annex!$B$8)/1000,IF(Data!$B$2="",0,"-"))</f>
        <v>-21.743599512322259</v>
      </c>
      <c r="AP180" s="20">
        <v>779.36099999999999</v>
      </c>
      <c r="AQ180" s="20">
        <v>425.28500000000003</v>
      </c>
      <c r="AR180" s="20">
        <v>430.483</v>
      </c>
      <c r="AS180" s="20">
        <v>251.05099999999999</v>
      </c>
      <c r="AT180" s="20">
        <v>25.411000000000001</v>
      </c>
      <c r="AU180" s="20">
        <v>33.572000000000003</v>
      </c>
      <c r="AV180" s="20">
        <v>27.587</v>
      </c>
      <c r="AW180" s="50">
        <f>IFERROR(AVERAGE(INDEX(BC:BC,IFERROR(MATCH($B180-Annex!$B$4/60,$B:$B),2)):BC180),IF(Data!$B$2="",0,"-"))</f>
        <v>53.232262484718653</v>
      </c>
      <c r="AX180" s="50">
        <f>IFERROR(AVERAGE(INDEX(BD:BD,IFERROR(MATCH($B180-Annex!$B$4/60,$B:$B),2)):BD180),IF(Data!$B$2="",0,"-"))</f>
        <v>67.363000215666361</v>
      </c>
      <c r="AY180" s="50">
        <f>IFERROR(AVERAGE(INDEX(BE:BE,IFERROR(MATCH($B180-Annex!$B$4/60,$B:$B),2)):BE180),IF(Data!$B$2="",0,"-"))</f>
        <v>39.541964634365875</v>
      </c>
      <c r="AZ180" s="50">
        <f>IFERROR(AVERAGE(INDEX(BF:BF,IFERROR(MATCH($B180-Annex!$B$4/60,$B:$B),2)):BF180),IF(Data!$B$2="",0,"-"))</f>
        <v>-15.970053587491213</v>
      </c>
      <c r="BA180" s="50">
        <f>IFERROR(AVERAGE(INDEX(BG:BG,IFERROR(MATCH($B180-Annex!$B$4/60,$B:$B),2)):BG180),IF(Data!$B$2="",0,"-"))</f>
        <v>12.762270485988617</v>
      </c>
      <c r="BB180" s="50">
        <f>IFERROR(AVERAGE(INDEX(BH:BH,IFERROR(MATCH($B180-Annex!$B$4/60,$B:$B),2)):BH180),IF(Data!$B$2="",0,"-"))</f>
        <v>9.3915309419563293</v>
      </c>
      <c r="BC180" s="50">
        <f>IFERROR((5.670373*10^-8*(BI180+273.15)^4+((Annex!$B$5+Annex!$B$6)*(BI180-L180)+Annex!$B$7*(BI180-INDEX(BI:BI,IFERROR(MATCH($B180-Annex!$B$9/60,$B:$B),2)))/(60*($B180-INDEX($B:$B,IFERROR(MATCH($B180-Annex!$B$9/60,$B:$B),2)))))/Annex!$B$8)/1000,IF(Data!$B$2="",0,"-"))</f>
        <v>33.369688680206863</v>
      </c>
      <c r="BD180" s="50">
        <f>IFERROR((5.670373*10^-8*(BJ180+273.15)^4+((Annex!$B$5+Annex!$B$6)*(BJ180-O180)+Annex!$B$7*(BJ180-INDEX(BJ:BJ,IFERROR(MATCH($B180-Annex!$B$9/60,$B:$B),2)))/(60*($B180-INDEX($B:$B,IFERROR(MATCH($B180-Annex!$B$9/60,$B:$B),2)))))/Annex!$B$8)/1000,IF(Data!$B$2="",0,"-"))</f>
        <v>-136.92542834061962</v>
      </c>
      <c r="BE180" s="50">
        <f>IFERROR((5.670373*10^-8*(BK180+273.15)^4+((Annex!$B$5+Annex!$B$6)*(BK180-R180)+Annex!$B$7*(BK180-INDEX(BK:BK,IFERROR(MATCH($B180-Annex!$B$9/60,$B:$B),2)))/(60*($B180-INDEX($B:$B,IFERROR(MATCH($B180-Annex!$B$9/60,$B:$B),2)))))/Annex!$B$8)/1000,IF(Data!$B$2="",0,"-"))</f>
        <v>12.664533669114254</v>
      </c>
      <c r="BF180" s="50">
        <f>IFERROR((5.670373*10^-8*(BL180+273.15)^4+((Annex!$B$5+Annex!$B$6)*(BL180-U180)+Annex!$B$7*(BL180-INDEX(BL:BL,IFERROR(MATCH($B180-Annex!$B$9/60,$B:$B),2)))/(60*($B180-INDEX($B:$B,IFERROR(MATCH($B180-Annex!$B$9/60,$B:$B),2)))))/Annex!$B$8)/1000,IF(Data!$B$2="",0,"-"))</f>
        <v>-77.536343847959841</v>
      </c>
      <c r="BG180" s="50">
        <f>IFERROR((5.670373*10^-8*(BM180+273.15)^4+((Annex!$B$5+Annex!$B$6)*(BM180-X180)+Annex!$B$7*(BM180-INDEX(BM:BM,IFERROR(MATCH($B180-Annex!$B$9/60,$B:$B),2)))/(60*($B180-INDEX($B:$B,IFERROR(MATCH($B180-Annex!$B$9/60,$B:$B),2)))))/Annex!$B$8)/1000,IF(Data!$B$2="",0,"-"))</f>
        <v>13.520591677586946</v>
      </c>
      <c r="BH180" s="50">
        <f>IFERROR((5.670373*10^-8*(BN180+273.15)^4+((Annex!$B$5+Annex!$B$6)*(BN180-AA180)+Annex!$B$7*(BN180-INDEX(BN:BN,IFERROR(MATCH($B180-Annex!$B$9/60,$B:$B),2)))/(60*($B180-INDEX($B:$B,IFERROR(MATCH($B180-Annex!$B$9/60,$B:$B),2)))))/Annex!$B$8)/1000,IF(Data!$B$2="",0,"-"))</f>
        <v>9.6198565430333325</v>
      </c>
      <c r="BI180" s="20">
        <v>695.66099999999994</v>
      </c>
      <c r="BJ180" s="20">
        <v>399.79599999999999</v>
      </c>
      <c r="BK180" s="20">
        <v>606.43799999999999</v>
      </c>
      <c r="BL180" s="20">
        <v>206.72499999999999</v>
      </c>
      <c r="BM180" s="20">
        <v>413.90600000000001</v>
      </c>
      <c r="BN180" s="20">
        <v>387.762</v>
      </c>
    </row>
    <row r="181" spans="1:66" x14ac:dyDescent="0.3">
      <c r="A181" s="5">
        <v>180</v>
      </c>
      <c r="B181" s="19">
        <v>15.155666669597849</v>
      </c>
      <c r="C181" s="20">
        <v>151.63366400000001</v>
      </c>
      <c r="D181" s="20">
        <v>158.119483</v>
      </c>
      <c r="E181" s="20">
        <v>206.42586700000001</v>
      </c>
      <c r="F181" s="49">
        <f>IFERROR(SUM(C181:E181),IF(Data!$B$2="",0,"-"))</f>
        <v>516.17901400000005</v>
      </c>
      <c r="G181" s="50">
        <f>IFERROR(F181-Annex!$B$10,IF(Data!$B$2="",0,"-"))</f>
        <v>89.571014000000048</v>
      </c>
      <c r="H181" s="50">
        <f>IFERROR(AVERAGE(INDEX(G:G,IFERROR(MATCH($B181-Annex!$B$12/60,$B:$B),2)):G181),IF(Data!$B$2="",0,"-"))</f>
        <v>91.852147500000029</v>
      </c>
      <c r="I181" s="50">
        <f>IFERROR(-14000*(G181-INDEX(G:G,IFERROR(MATCH($B181-Annex!$B$11/60,$B:$B),2)))/(60*($B181-INDEX($B:$B,IFERROR(MATCH($B181-Annex!$B$11/60,$B:$B),2)))),IF(Data!$B$2="",0,"-"))</f>
        <v>86.764769370287851</v>
      </c>
      <c r="J181" s="50">
        <f>IFERROR(-14000*(H181-INDEX(H:H,IFERROR(MATCH($B181-Annex!$B$13/60,$B:$B),2)))/(60*($B181-INDEX($B:$B,IFERROR(MATCH($B181-Annex!$B$13/60,$B:$B),2)))),IF(Data!$B$2="",0,"-"))</f>
        <v>-581.9246126435014</v>
      </c>
      <c r="K181" s="20">
        <v>18.704811100000001</v>
      </c>
      <c r="L181" s="20">
        <v>549.60199999999998</v>
      </c>
      <c r="M181" s="20">
        <v>625.298</v>
      </c>
      <c r="N181" s="20">
        <v>557.274</v>
      </c>
      <c r="O181" s="20">
        <v>381.44</v>
      </c>
      <c r="P181" s="20">
        <v>-130.91900000000001</v>
      </c>
      <c r="Q181" s="20">
        <v>560.82600000000002</v>
      </c>
      <c r="R181" s="20">
        <v>229.31299999999999</v>
      </c>
      <c r="S181" s="20">
        <v>-92.503</v>
      </c>
      <c r="T181" s="20">
        <v>334.95699999999999</v>
      </c>
      <c r="U181" s="20">
        <v>242.44900000000001</v>
      </c>
      <c r="V181" s="20">
        <v>29.138999999999999</v>
      </c>
      <c r="W181" s="20">
        <v>161.29300000000001</v>
      </c>
      <c r="X181" s="20">
        <v>112.38500000000001</v>
      </c>
      <c r="Y181" s="20">
        <v>-62.524000000000001</v>
      </c>
      <c r="Z181" s="20">
        <v>95.141999999999996</v>
      </c>
      <c r="AA181" s="20">
        <v>191.148</v>
      </c>
      <c r="AB181" s="20">
        <v>268.76499999999999</v>
      </c>
      <c r="AC181" s="20">
        <v>115.68300000000001</v>
      </c>
      <c r="AD181" s="20">
        <v>-83.813000000000002</v>
      </c>
      <c r="AE181" s="20">
        <v>9.8999999999999993E+37</v>
      </c>
      <c r="AF181" s="20">
        <v>167.29</v>
      </c>
      <c r="AG181" s="20">
        <v>287.85300000000001</v>
      </c>
      <c r="AH181" s="50">
        <f>IFERROR(AVERAGE(INDEX(AL:AL,IFERROR(MATCH($B181-Annex!$B$4/60,$B:$B),2)):AL181),IF(Data!$B$2="",0,"-"))</f>
        <v>73.115713010170069</v>
      </c>
      <c r="AI181" s="50">
        <f>IFERROR(AVERAGE(INDEX(AM:AM,IFERROR(MATCH($B181-Annex!$B$4/60,$B:$B),2)):AM181),IF(Data!$B$2="",0,"-"))</f>
        <v>23.313685714922194</v>
      </c>
      <c r="AJ181" s="50">
        <f>IFERROR(AVERAGE(INDEX(AN:AN,IFERROR(MATCH($B181-Annex!$B$4/60,$B:$B),2)):AN181),IF(Data!$B$2="",0,"-"))</f>
        <v>6.8272406868799234</v>
      </c>
      <c r="AK181" s="50">
        <f>IFERROR(AVERAGE(INDEX(AO:AO,IFERROR(MATCH($B181-Annex!$B$4/60,$B:$B),2)):AO181),IF(Data!$B$2="",0,"-"))</f>
        <v>35.411383498885648</v>
      </c>
      <c r="AL181" s="50">
        <f>IFERROR((5.670373*10^-8*(AP181+273.15)^4+((Annex!$B$5+Annex!$B$6)*(AP181-L181)+Annex!$B$7*(AP181-INDEX(AP:AP,IFERROR(MATCH($B181-Annex!$B$9/60,$B:$B),2)))/(60*($B181-INDEX($B:$B,IFERROR(MATCH($B181-Annex!$B$9/60,$B:$B),2)))))/Annex!$B$8)/1000,IF(Data!$B$2="",0,"-"))</f>
        <v>66.844747603376064</v>
      </c>
      <c r="AM181" s="50">
        <f>IFERROR((5.670373*10^-8*(AQ181+273.15)^4+((Annex!$B$5+Annex!$B$6)*(AQ181-O181)+Annex!$B$7*(AQ181-INDEX(AQ:AQ,IFERROR(MATCH($B181-Annex!$B$9/60,$B:$B),2)))/(60*($B181-INDEX($B:$B,IFERROR(MATCH($B181-Annex!$B$9/60,$B:$B),2)))))/Annex!$B$8)/1000,IF(Data!$B$2="",0,"-"))</f>
        <v>18.22762108671003</v>
      </c>
      <c r="AN181" s="50">
        <f>IFERROR((5.670373*10^-8*(AR181+273.15)^4+((Annex!$B$5+Annex!$B$6)*(AR181-R181)+Annex!$B$7*(AR181-INDEX(AR:AR,IFERROR(MATCH($B181-Annex!$B$9/60,$B:$B),2)))/(60*($B181-INDEX($B:$B,IFERROR(MATCH($B181-Annex!$B$9/60,$B:$B),2)))))/Annex!$B$8)/1000,IF(Data!$B$2="",0,"-"))</f>
        <v>7.5216034483013372</v>
      </c>
      <c r="AO181" s="50">
        <f>IFERROR((5.670373*10^-8*(AS181+273.15)^4+((Annex!$B$5+Annex!$B$6)*(AS181-U181)+Annex!$B$7*(AS181-INDEX(AS:AS,IFERROR(MATCH($B181-Annex!$B$9/60,$B:$B),2)))/(60*($B181-INDEX($B:$B,IFERROR(MATCH($B181-Annex!$B$9/60,$B:$B),2)))))/Annex!$B$8)/1000,IF(Data!$B$2="",0,"-"))</f>
        <v>56.308749946645186</v>
      </c>
      <c r="AP181" s="20">
        <v>773.53800000000001</v>
      </c>
      <c r="AQ181" s="20">
        <v>480.86599999999999</v>
      </c>
      <c r="AR181" s="20">
        <v>423.61500000000001</v>
      </c>
      <c r="AS181" s="20">
        <v>390.654</v>
      </c>
      <c r="AT181" s="20">
        <v>25.524000000000001</v>
      </c>
      <c r="AU181" s="20">
        <v>34.192999999999998</v>
      </c>
      <c r="AV181" s="20">
        <v>27.559000000000001</v>
      </c>
      <c r="AW181" s="50">
        <f>IFERROR(AVERAGE(INDEX(BC:BC,IFERROR(MATCH($B181-Annex!$B$4/60,$B:$B),2)):BC181),IF(Data!$B$2="",0,"-"))</f>
        <v>46.835653233716911</v>
      </c>
      <c r="AX181" s="50">
        <f>IFERROR(AVERAGE(INDEX(BD:BD,IFERROR(MATCH($B181-Annex!$B$4/60,$B:$B),2)):BD181),IF(Data!$B$2="",0,"-"))</f>
        <v>12.252580586708721</v>
      </c>
      <c r="AY181" s="50">
        <f>IFERROR(AVERAGE(INDEX(BE:BE,IFERROR(MATCH($B181-Annex!$B$4/60,$B:$B),2)):BE181),IF(Data!$B$2="",0,"-"))</f>
        <v>32.873313171471878</v>
      </c>
      <c r="AZ181" s="50">
        <f>IFERROR(AVERAGE(INDEX(BF:BF,IFERROR(MATCH($B181-Annex!$B$4/60,$B:$B),2)):BF181),IF(Data!$B$2="",0,"-"))</f>
        <v>-14.661190892329827</v>
      </c>
      <c r="BA181" s="50">
        <f>IFERROR(AVERAGE(INDEX(BG:BG,IFERROR(MATCH($B181-Annex!$B$4/60,$B:$B),2)):BG181),IF(Data!$B$2="",0,"-"))</f>
        <v>12.894244544184536</v>
      </c>
      <c r="BB181" s="50">
        <f>IFERROR(AVERAGE(INDEX(BH:BH,IFERROR(MATCH($B181-Annex!$B$4/60,$B:$B),2)):BH181),IF(Data!$B$2="",0,"-"))</f>
        <v>9.2848504309161459</v>
      </c>
      <c r="BC181" s="50">
        <f>IFERROR((5.670373*10^-8*(BI181+273.15)^4+((Annex!$B$5+Annex!$B$6)*(BI181-L181)+Annex!$B$7*(BI181-INDEX(BI:BI,IFERROR(MATCH($B181-Annex!$B$9/60,$B:$B),2)))/(60*($B181-INDEX($B:$B,IFERROR(MATCH($B181-Annex!$B$9/60,$B:$B),2)))))/Annex!$B$8)/1000,IF(Data!$B$2="",0,"-"))</f>
        <v>34.422565003120994</v>
      </c>
      <c r="BD181" s="50">
        <f>IFERROR((5.670373*10^-8*(BJ181+273.15)^4+((Annex!$B$5+Annex!$B$6)*(BJ181-O181)+Annex!$B$7*(BJ181-INDEX(BJ:BJ,IFERROR(MATCH($B181-Annex!$B$9/60,$B:$B),2)))/(60*($B181-INDEX($B:$B,IFERROR(MATCH($B181-Annex!$B$9/60,$B:$B),2)))))/Annex!$B$8)/1000,IF(Data!$B$2="",0,"-"))</f>
        <v>-39.508764927599678</v>
      </c>
      <c r="BE181" s="50">
        <f>IFERROR((5.670373*10^-8*(BK181+273.15)^4+((Annex!$B$5+Annex!$B$6)*(BK181-R181)+Annex!$B$7*(BK181-INDEX(BK:BK,IFERROR(MATCH($B181-Annex!$B$9/60,$B:$B),2)))/(60*($B181-INDEX($B:$B,IFERROR(MATCH($B181-Annex!$B$9/60,$B:$B),2)))))/Annex!$B$8)/1000,IF(Data!$B$2="",0,"-"))</f>
        <v>10.714055416040578</v>
      </c>
      <c r="BF181" s="50">
        <f>IFERROR((5.670373*10^-8*(BL181+273.15)^4+((Annex!$B$5+Annex!$B$6)*(BL181-U181)+Annex!$B$7*(BL181-INDEX(BL:BL,IFERROR(MATCH($B181-Annex!$B$9/60,$B:$B),2)))/(60*($B181-INDEX($B:$B,IFERROR(MATCH($B181-Annex!$B$9/60,$B:$B),2)))))/Annex!$B$8)/1000,IF(Data!$B$2="",0,"-"))</f>
        <v>3.6376675229298643</v>
      </c>
      <c r="BG181" s="50">
        <f>IFERROR((5.670373*10^-8*(BM181+273.15)^4+((Annex!$B$5+Annex!$B$6)*(BM181-X181)+Annex!$B$7*(BM181-INDEX(BM:BM,IFERROR(MATCH($B181-Annex!$B$9/60,$B:$B),2)))/(60*($B181-INDEX($B:$B,IFERROR(MATCH($B181-Annex!$B$9/60,$B:$B),2)))))/Annex!$B$8)/1000,IF(Data!$B$2="",0,"-"))</f>
        <v>14.367659923530013</v>
      </c>
      <c r="BH181" s="50">
        <f>IFERROR((5.670373*10^-8*(BN181+273.15)^4+((Annex!$B$5+Annex!$B$6)*(BN181-AA181)+Annex!$B$7*(BN181-INDEX(BN:BN,IFERROR(MATCH($B181-Annex!$B$9/60,$B:$B),2)))/(60*($B181-INDEX($B:$B,IFERROR(MATCH($B181-Annex!$B$9/60,$B:$B),2)))))/Annex!$B$8)/1000,IF(Data!$B$2="",0,"-"))</f>
        <v>10.497031040966235</v>
      </c>
      <c r="BI181" s="20">
        <v>682.38800000000003</v>
      </c>
      <c r="BJ181" s="20">
        <v>475.70299999999997</v>
      </c>
      <c r="BK181" s="20">
        <v>582.76700000000005</v>
      </c>
      <c r="BL181" s="20">
        <v>169.191</v>
      </c>
      <c r="BM181" s="20">
        <v>409.947</v>
      </c>
      <c r="BN181" s="20">
        <v>384.25799999999998</v>
      </c>
    </row>
    <row r="182" spans="1:66" x14ac:dyDescent="0.3">
      <c r="A182" s="5">
        <v>181</v>
      </c>
      <c r="B182" s="19">
        <v>15.240000004414469</v>
      </c>
      <c r="C182" s="20">
        <v>151.464429</v>
      </c>
      <c r="D182" s="20">
        <v>158.06084200000001</v>
      </c>
      <c r="E182" s="20">
        <v>206.492684</v>
      </c>
      <c r="F182" s="49">
        <f>IFERROR(SUM(C182:E182),IF(Data!$B$2="",0,"-"))</f>
        <v>516.01795500000003</v>
      </c>
      <c r="G182" s="50">
        <f>IFERROR(F182-Annex!$B$10,IF(Data!$B$2="",0,"-"))</f>
        <v>89.409955000000025</v>
      </c>
      <c r="H182" s="50">
        <f>IFERROR(AVERAGE(INDEX(G:G,IFERROR(MATCH($B182-Annex!$B$12/60,$B:$B),2)):G182),IF(Data!$B$2="",0,"-"))</f>
        <v>91.668982900000032</v>
      </c>
      <c r="I182" s="50">
        <f>IFERROR(-14000*(G182-INDEX(G:G,IFERROR(MATCH($B182-Annex!$B$11/60,$B:$B),2)))/(60*($B182-INDEX($B:$B,IFERROR(MATCH($B182-Annex!$B$11/60,$B:$B),2)))),IF(Data!$B$2="",0,"-"))</f>
        <v>290.37446534122131</v>
      </c>
      <c r="J182" s="50">
        <f>IFERROR(-14000*(H182-INDEX(H:H,IFERROR(MATCH($B182-Annex!$B$13/60,$B:$B),2)))/(60*($B182-INDEX($B:$B,IFERROR(MATCH($B182-Annex!$B$13/60,$B:$B),2)))),IF(Data!$B$2="",0,"-"))</f>
        <v>-482.77401874429944</v>
      </c>
      <c r="K182" s="20">
        <v>19.405121000000001</v>
      </c>
      <c r="L182" s="20">
        <v>594.88300000000004</v>
      </c>
      <c r="M182" s="20">
        <v>1010.3819999999999</v>
      </c>
      <c r="N182" s="20">
        <v>599.98</v>
      </c>
      <c r="O182" s="20">
        <v>392.58600000000001</v>
      </c>
      <c r="P182" s="20">
        <v>330.54500000000002</v>
      </c>
      <c r="Q182" s="20">
        <v>586.28099999999995</v>
      </c>
      <c r="R182" s="20">
        <v>235.51400000000001</v>
      </c>
      <c r="S182" s="20">
        <v>-2.9540000000000002</v>
      </c>
      <c r="T182" s="20">
        <v>365.04599999999999</v>
      </c>
      <c r="U182" s="20">
        <v>295.75299999999999</v>
      </c>
      <c r="V182" s="20">
        <v>9.8999999999999993E+37</v>
      </c>
      <c r="W182" s="20">
        <v>183.971</v>
      </c>
      <c r="X182" s="20">
        <v>115.72499999999999</v>
      </c>
      <c r="Y182" s="20">
        <v>168.24</v>
      </c>
      <c r="Z182" s="20">
        <v>98.337000000000003</v>
      </c>
      <c r="AA182" s="20">
        <v>201.02500000000001</v>
      </c>
      <c r="AB182" s="20">
        <v>-14.494</v>
      </c>
      <c r="AC182" s="20">
        <v>124.268</v>
      </c>
      <c r="AD182" s="20">
        <v>95.561000000000007</v>
      </c>
      <c r="AE182" s="20">
        <v>158.18600000000001</v>
      </c>
      <c r="AF182" s="20">
        <v>52.932000000000002</v>
      </c>
      <c r="AG182" s="20">
        <v>65.59</v>
      </c>
      <c r="AH182" s="50">
        <f>IFERROR(AVERAGE(INDEX(AL:AL,IFERROR(MATCH($B182-Annex!$B$4/60,$B:$B),2)):AL182),IF(Data!$B$2="",0,"-"))</f>
        <v>70.963927416461019</v>
      </c>
      <c r="AI182" s="50">
        <f>IFERROR(AVERAGE(INDEX(AM:AM,IFERROR(MATCH($B182-Annex!$B$4/60,$B:$B),2)):AM182),IF(Data!$B$2="",0,"-"))</f>
        <v>2.2991014437941431</v>
      </c>
      <c r="AJ182" s="50">
        <f>IFERROR(AVERAGE(INDEX(AN:AN,IFERROR(MATCH($B182-Annex!$B$4/60,$B:$B),2)):AN182),IF(Data!$B$2="",0,"-"))</f>
        <v>5.4780317562107275</v>
      </c>
      <c r="AK182" s="50">
        <f>IFERROR(AVERAGE(INDEX(AO:AO,IFERROR(MATCH($B182-Annex!$B$4/60,$B:$B),2)):AO182),IF(Data!$B$2="",0,"-"))</f>
        <v>25.022161420132583</v>
      </c>
      <c r="AL182" s="50">
        <f>IFERROR((5.670373*10^-8*(AP182+273.15)^4+((Annex!$B$5+Annex!$B$6)*(AP182-L182)+Annex!$B$7*(AP182-INDEX(AP:AP,IFERROR(MATCH($B182-Annex!$B$9/60,$B:$B),2)))/(60*($B182-INDEX($B:$B,IFERROR(MATCH($B182-Annex!$B$9/60,$B:$B),2)))))/Annex!$B$8)/1000,IF(Data!$B$2="",0,"-"))</f>
        <v>65.158614866451416</v>
      </c>
      <c r="AM182" s="50">
        <f>IFERROR((5.670373*10^-8*(AQ182+273.15)^4+((Annex!$B$5+Annex!$B$6)*(AQ182-O182)+Annex!$B$7*(AQ182-INDEX(AQ:AQ,IFERROR(MATCH($B182-Annex!$B$9/60,$B:$B),2)))/(60*($B182-INDEX($B:$B,IFERROR(MATCH($B182-Annex!$B$9/60,$B:$B),2)))))/Annex!$B$8)/1000,IF(Data!$B$2="",0,"-"))</f>
        <v>-109.005385393119</v>
      </c>
      <c r="AN182" s="50">
        <f>IFERROR((5.670373*10^-8*(AR182+273.15)^4+((Annex!$B$5+Annex!$B$6)*(AR182-R182)+Annex!$B$7*(AR182-INDEX(AR:AR,IFERROR(MATCH($B182-Annex!$B$9/60,$B:$B),2)))/(60*($B182-INDEX($B:$B,IFERROR(MATCH($B182-Annex!$B$9/60,$B:$B),2)))))/Annex!$B$8)/1000,IF(Data!$B$2="",0,"-"))</f>
        <v>11.537417773249087</v>
      </c>
      <c r="AO182" s="50">
        <f>IFERROR((5.670373*10^-8*(AS182+273.15)^4+((Annex!$B$5+Annex!$B$6)*(AS182-U182)+Annex!$B$7*(AS182-INDEX(AS:AS,IFERROR(MATCH($B182-Annex!$B$9/60,$B:$B),2)))/(60*($B182-INDEX($B:$B,IFERROR(MATCH($B182-Annex!$B$9/60,$B:$B),2)))))/Annex!$B$8)/1000,IF(Data!$B$2="",0,"-"))</f>
        <v>-23.06142197486632</v>
      </c>
      <c r="AP182" s="20">
        <v>768.66899999999998</v>
      </c>
      <c r="AQ182" s="20">
        <v>216.70500000000001</v>
      </c>
      <c r="AR182" s="20">
        <v>419.58</v>
      </c>
      <c r="AS182" s="20">
        <v>204.87700000000001</v>
      </c>
      <c r="AT182" s="20">
        <v>25.408999999999999</v>
      </c>
      <c r="AU182" s="20">
        <v>34.71</v>
      </c>
      <c r="AV182" s="20">
        <v>27.48</v>
      </c>
      <c r="AW182" s="50">
        <f>IFERROR(AVERAGE(INDEX(BC:BC,IFERROR(MATCH($B182-Annex!$B$4/60,$B:$B),2)):BC182),IF(Data!$B$2="",0,"-"))</f>
        <v>41.551392866489451</v>
      </c>
      <c r="AX182" s="50">
        <f>IFERROR(AVERAGE(INDEX(BD:BD,IFERROR(MATCH($B182-Annex!$B$4/60,$B:$B),2)):BD182),IF(Data!$B$2="",0,"-"))</f>
        <v>-18.322931568871493</v>
      </c>
      <c r="AY182" s="50">
        <f>IFERROR(AVERAGE(INDEX(BE:BE,IFERROR(MATCH($B182-Annex!$B$4/60,$B:$B),2)):BE182),IF(Data!$B$2="",0,"-"))</f>
        <v>27.057629602728621</v>
      </c>
      <c r="AZ182" s="50">
        <f>IFERROR(AVERAGE(INDEX(BF:BF,IFERROR(MATCH($B182-Annex!$B$4/60,$B:$B),2)):BF182),IF(Data!$B$2="",0,"-"))</f>
        <v>-13.689924425121331</v>
      </c>
      <c r="BA182" s="50">
        <f>IFERROR(AVERAGE(INDEX(BG:BG,IFERROR(MATCH($B182-Annex!$B$4/60,$B:$B),2)):BG182),IF(Data!$B$2="",0,"-"))</f>
        <v>13.229909498416669</v>
      </c>
      <c r="BB182" s="50">
        <f>IFERROR(AVERAGE(INDEX(BH:BH,IFERROR(MATCH($B182-Annex!$B$4/60,$B:$B),2)):BH182),IF(Data!$B$2="",0,"-"))</f>
        <v>9.5221143850835439</v>
      </c>
      <c r="BC182" s="50">
        <f>IFERROR((5.670373*10^-8*(BI182+273.15)^4+((Annex!$B$5+Annex!$B$6)*(BI182-L182)+Annex!$B$7*(BI182-INDEX(BI:BI,IFERROR(MATCH($B182-Annex!$B$9/60,$B:$B),2)))/(60*($B182-INDEX($B:$B,IFERROR(MATCH($B182-Annex!$B$9/60,$B:$B),2)))))/Annex!$B$8)/1000,IF(Data!$B$2="",0,"-"))</f>
        <v>34.501346730252202</v>
      </c>
      <c r="BD182" s="50">
        <f>IFERROR((5.670373*10^-8*(BJ182+273.15)^4+((Annex!$B$5+Annex!$B$6)*(BJ182-O182)+Annex!$B$7*(BJ182-INDEX(BJ:BJ,IFERROR(MATCH($B182-Annex!$B$9/60,$B:$B),2)))/(60*($B182-INDEX($B:$B,IFERROR(MATCH($B182-Annex!$B$9/60,$B:$B),2)))))/Annex!$B$8)/1000,IF(Data!$B$2="",0,"-"))</f>
        <v>18.838868667661192</v>
      </c>
      <c r="BE182" s="50">
        <f>IFERROR((5.670373*10^-8*(BK182+273.15)^4+((Annex!$B$5+Annex!$B$6)*(BK182-R182)+Annex!$B$7*(BK182-INDEX(BK:BK,IFERROR(MATCH($B182-Annex!$B$9/60,$B:$B),2)))/(60*($B182-INDEX($B:$B,IFERROR(MATCH($B182-Annex!$B$9/60,$B:$B),2)))))/Annex!$B$8)/1000,IF(Data!$B$2="",0,"-"))</f>
        <v>15.403242819773862</v>
      </c>
      <c r="BF182" s="50">
        <f>IFERROR((5.670373*10^-8*(BL182+273.15)^4+((Annex!$B$5+Annex!$B$6)*(BL182-U182)+Annex!$B$7*(BL182-INDEX(BL:BL,IFERROR(MATCH($B182-Annex!$B$9/60,$B:$B),2)))/(60*($B182-INDEX($B:$B,IFERROR(MATCH($B182-Annex!$B$9/60,$B:$B),2)))))/Annex!$B$8)/1000,IF(Data!$B$2="",0,"-"))</f>
        <v>39.107418286419666</v>
      </c>
      <c r="BG182" s="50">
        <f>IFERROR((5.670373*10^-8*(BM182+273.15)^4+((Annex!$B$5+Annex!$B$6)*(BM182-X182)+Annex!$B$7*(BM182-INDEX(BM:BM,IFERROR(MATCH($B182-Annex!$B$9/60,$B:$B),2)))/(60*($B182-INDEX($B:$B,IFERROR(MATCH($B182-Annex!$B$9/60,$B:$B),2)))))/Annex!$B$8)/1000,IF(Data!$B$2="",0,"-"))</f>
        <v>14.925036740585085</v>
      </c>
      <c r="BH182" s="50">
        <f>IFERROR((5.670373*10^-8*(BN182+273.15)^4+((Annex!$B$5+Annex!$B$6)*(BN182-AA182)+Annex!$B$7*(BN182-INDEX(BN:BN,IFERROR(MATCH($B182-Annex!$B$9/60,$B:$B),2)))/(60*($B182-INDEX($B:$B,IFERROR(MATCH($B182-Annex!$B$9/60,$B:$B),2)))))/Annex!$B$8)/1000,IF(Data!$B$2="",0,"-"))</f>
        <v>11.569994269930463</v>
      </c>
      <c r="BI182" s="20">
        <v>671.73199999999997</v>
      </c>
      <c r="BJ182" s="20">
        <v>411.29899999999998</v>
      </c>
      <c r="BK182" s="20">
        <v>567.25599999999997</v>
      </c>
      <c r="BL182" s="20">
        <v>273.274</v>
      </c>
      <c r="BM182" s="20">
        <v>406.71100000000001</v>
      </c>
      <c r="BN182" s="20">
        <v>382.072</v>
      </c>
    </row>
    <row r="183" spans="1:66" x14ac:dyDescent="0.3">
      <c r="A183" s="5">
        <v>182</v>
      </c>
      <c r="B183" s="19">
        <v>15.324166665086523</v>
      </c>
      <c r="C183" s="20">
        <v>151.772797</v>
      </c>
      <c r="D183" s="20">
        <v>158.06247200000001</v>
      </c>
      <c r="E183" s="20">
        <v>206.11296100000001</v>
      </c>
      <c r="F183" s="49">
        <f>IFERROR(SUM(C183:E183),IF(Data!$B$2="",0,"-"))</f>
        <v>515.94823000000008</v>
      </c>
      <c r="G183" s="50">
        <f>IFERROR(F183-Annex!$B$10,IF(Data!$B$2="",0,"-"))</f>
        <v>89.340230000000076</v>
      </c>
      <c r="H183" s="50">
        <f>IFERROR(AVERAGE(INDEX(G:G,IFERROR(MATCH($B183-Annex!$B$12/60,$B:$B),2)):G183),IF(Data!$B$2="",0,"-"))</f>
        <v>91.314362300000042</v>
      </c>
      <c r="I183" s="50">
        <f>IFERROR(-14000*(G183-INDEX(G:G,IFERROR(MATCH($B183-Annex!$B$11/60,$B:$B),2)))/(60*($B183-INDEX($B:$B,IFERROR(MATCH($B183-Annex!$B$11/60,$B:$B),2)))),IF(Data!$B$2="",0,"-"))</f>
        <v>648.8800773213876</v>
      </c>
      <c r="J183" s="50">
        <f>IFERROR(-14000*(H183-INDEX(H:H,IFERROR(MATCH($B183-Annex!$B$13/60,$B:$B),2)))/(60*($B183-INDEX($B:$B,IFERROR(MATCH($B183-Annex!$B$13/60,$B:$B),2)))),IF(Data!$B$2="",0,"-"))</f>
        <v>-285.01964479710614</v>
      </c>
      <c r="K183" s="20">
        <v>9.51730169</v>
      </c>
      <c r="L183" s="20">
        <v>568.86500000000001</v>
      </c>
      <c r="M183" s="20">
        <v>1215.6120000000001</v>
      </c>
      <c r="N183" s="20">
        <v>581.34699999999998</v>
      </c>
      <c r="O183" s="20">
        <v>358.85599999999999</v>
      </c>
      <c r="P183" s="20">
        <v>426.17899999999997</v>
      </c>
      <c r="Q183" s="20">
        <v>613.11800000000005</v>
      </c>
      <c r="R183" s="20">
        <v>231.423</v>
      </c>
      <c r="S183" s="20">
        <v>-108.877</v>
      </c>
      <c r="T183" s="20">
        <v>392.50900000000001</v>
      </c>
      <c r="U183" s="20">
        <v>334.71800000000002</v>
      </c>
      <c r="V183" s="20">
        <v>-3.375</v>
      </c>
      <c r="W183" s="20">
        <v>185.43700000000001</v>
      </c>
      <c r="X183" s="20">
        <v>113.078</v>
      </c>
      <c r="Y183" s="20">
        <v>13.654</v>
      </c>
      <c r="Z183" s="20">
        <v>95.260999999999996</v>
      </c>
      <c r="AA183" s="20">
        <v>191.53800000000001</v>
      </c>
      <c r="AB183" s="20">
        <v>91.284999999999997</v>
      </c>
      <c r="AC183" s="20">
        <v>123.614</v>
      </c>
      <c r="AD183" s="20">
        <v>285.69799999999998</v>
      </c>
      <c r="AE183" s="20">
        <v>39.093000000000004</v>
      </c>
      <c r="AF183" s="20">
        <v>3.8170000000000002</v>
      </c>
      <c r="AG183" s="20">
        <v>153.274</v>
      </c>
      <c r="AH183" s="50">
        <f>IFERROR(AVERAGE(INDEX(AL:AL,IFERROR(MATCH($B183-Annex!$B$4/60,$B:$B),2)):AL183),IF(Data!$B$2="",0,"-"))</f>
        <v>69.065768582292321</v>
      </c>
      <c r="AI183" s="50">
        <f>IFERROR(AVERAGE(INDEX(AM:AM,IFERROR(MATCH($B183-Annex!$B$4/60,$B:$B),2)):AM183),IF(Data!$B$2="",0,"-"))</f>
        <v>5.1339188365115893</v>
      </c>
      <c r="AJ183" s="50">
        <f>IFERROR(AVERAGE(INDEX(AN:AN,IFERROR(MATCH($B183-Annex!$B$4/60,$B:$B),2)):AN183),IF(Data!$B$2="",0,"-"))</f>
        <v>5.4247377587796546</v>
      </c>
      <c r="AK183" s="50">
        <f>IFERROR(AVERAGE(INDEX(AO:AO,IFERROR(MATCH($B183-Annex!$B$4/60,$B:$B),2)):AO183),IF(Data!$B$2="",0,"-"))</f>
        <v>7.9463301361578056</v>
      </c>
      <c r="AL183" s="50">
        <f>IFERROR((5.670373*10^-8*(AP183+273.15)^4+((Annex!$B$5+Annex!$B$6)*(AP183-L183)+Annex!$B$7*(AP183-INDEX(AP:AP,IFERROR(MATCH($B183-Annex!$B$9/60,$B:$B),2)))/(60*($B183-INDEX($B:$B,IFERROR(MATCH($B183-Annex!$B$9/60,$B:$B),2)))))/Annex!$B$8)/1000,IF(Data!$B$2="",0,"-"))</f>
        <v>64.987560110883479</v>
      </c>
      <c r="AM183" s="50">
        <f>IFERROR((5.670373*10^-8*(AQ183+273.15)^4+((Annex!$B$5+Annex!$B$6)*(AQ183-O183)+Annex!$B$7*(AQ183-INDEX(AQ:AQ,IFERROR(MATCH($B183-Annex!$B$9/60,$B:$B),2)))/(60*($B183-INDEX($B:$B,IFERROR(MATCH($B183-Annex!$B$9/60,$B:$B),2)))))/Annex!$B$8)/1000,IF(Data!$B$2="",0,"-"))</f>
        <v>-52.708057753395281</v>
      </c>
      <c r="AN183" s="50">
        <f>IFERROR((5.670373*10^-8*(AR183+273.15)^4+((Annex!$B$5+Annex!$B$6)*(AR183-R183)+Annex!$B$7*(AR183-INDEX(AR:AR,IFERROR(MATCH($B183-Annex!$B$9/60,$B:$B),2)))/(60*($B183-INDEX($B:$B,IFERROR(MATCH($B183-Annex!$B$9/60,$B:$B),2)))))/Annex!$B$8)/1000,IF(Data!$B$2="",0,"-"))</f>
        <v>13.109854347366221</v>
      </c>
      <c r="AO183" s="50">
        <f>IFERROR((5.670373*10^-8*(AS183+273.15)^4+((Annex!$B$5+Annex!$B$6)*(AS183-U183)+Annex!$B$7*(AS183-INDEX(AS:AS,IFERROR(MATCH($B183-Annex!$B$9/60,$B:$B),2)))/(60*($B183-INDEX($B:$B,IFERROR(MATCH($B183-Annex!$B$9/60,$B:$B),2)))))/Annex!$B$8)/1000,IF(Data!$B$2="",0,"-"))</f>
        <v>-79.928720122578881</v>
      </c>
      <c r="AP183" s="20">
        <v>763.923</v>
      </c>
      <c r="AQ183" s="20">
        <v>361.53100000000001</v>
      </c>
      <c r="AR183" s="20">
        <v>416.197</v>
      </c>
      <c r="AS183" s="20">
        <v>233.886</v>
      </c>
      <c r="AT183" s="20">
        <v>25.294</v>
      </c>
      <c r="AU183" s="20">
        <v>35.155000000000001</v>
      </c>
      <c r="AV183" s="20">
        <v>27.452999999999999</v>
      </c>
      <c r="AW183" s="50">
        <f>IFERROR(AVERAGE(INDEX(BC:BC,IFERROR(MATCH($B183-Annex!$B$4/60,$B:$B),2)):BC183),IF(Data!$B$2="",0,"-"))</f>
        <v>38.151806488571879</v>
      </c>
      <c r="AX183" s="50">
        <f>IFERROR(AVERAGE(INDEX(BD:BD,IFERROR(MATCH($B183-Annex!$B$4/60,$B:$B),2)):BD183),IF(Data!$B$2="",0,"-"))</f>
        <v>-54.204701133318146</v>
      </c>
      <c r="AY183" s="50">
        <f>IFERROR(AVERAGE(INDEX(BE:BE,IFERROR(MATCH($B183-Annex!$B$4/60,$B:$B),2)):BE183),IF(Data!$B$2="",0,"-"))</f>
        <v>22.850397774577395</v>
      </c>
      <c r="AZ183" s="50">
        <f>IFERROR(AVERAGE(INDEX(BF:BF,IFERROR(MATCH($B183-Annex!$B$4/60,$B:$B),2)):BF183),IF(Data!$B$2="",0,"-"))</f>
        <v>2.9300308983150773</v>
      </c>
      <c r="BA183" s="50">
        <f>IFERROR(AVERAGE(INDEX(BG:BG,IFERROR(MATCH($B183-Annex!$B$4/60,$B:$B),2)):BG183),IF(Data!$B$2="",0,"-"))</f>
        <v>13.647803924540327</v>
      </c>
      <c r="BB183" s="50">
        <f>IFERROR(AVERAGE(INDEX(BH:BH,IFERROR(MATCH($B183-Annex!$B$4/60,$B:$B),2)):BH183),IF(Data!$B$2="",0,"-"))</f>
        <v>10.013093847421141</v>
      </c>
      <c r="BC183" s="50">
        <f>IFERROR((5.670373*10^-8*(BI183+273.15)^4+((Annex!$B$5+Annex!$B$6)*(BI183-L183)+Annex!$B$7*(BI183-INDEX(BI:BI,IFERROR(MATCH($B183-Annex!$B$9/60,$B:$B),2)))/(60*($B183-INDEX($B:$B,IFERROR(MATCH($B183-Annex!$B$9/60,$B:$B),2)))))/Annex!$B$8)/1000,IF(Data!$B$2="",0,"-"))</f>
        <v>38.205840276377288</v>
      </c>
      <c r="BD183" s="50">
        <f>IFERROR((5.670373*10^-8*(BJ183+273.15)^4+((Annex!$B$5+Annex!$B$6)*(BJ183-O183)+Annex!$B$7*(BJ183-INDEX(BJ:BJ,IFERROR(MATCH($B183-Annex!$B$9/60,$B:$B),2)))/(60*($B183-INDEX($B:$B,IFERROR(MATCH($B183-Annex!$B$9/60,$B:$B),2)))))/Annex!$B$8)/1000,IF(Data!$B$2="",0,"-"))</f>
        <v>-118.49532749675826</v>
      </c>
      <c r="BE183" s="50">
        <f>IFERROR((5.670373*10^-8*(BK183+273.15)^4+((Annex!$B$5+Annex!$B$6)*(BK183-R183)+Annex!$B$7*(BK183-INDEX(BK:BK,IFERROR(MATCH($B183-Annex!$B$9/60,$B:$B),2)))/(60*($B183-INDEX($B:$B,IFERROR(MATCH($B183-Annex!$B$9/60,$B:$B),2)))))/Annex!$B$8)/1000,IF(Data!$B$2="",0,"-"))</f>
        <v>22.022106037582674</v>
      </c>
      <c r="BF183" s="50">
        <f>IFERROR((5.670373*10^-8*(BL183+273.15)^4+((Annex!$B$5+Annex!$B$6)*(BL183-U183)+Annex!$B$7*(BL183-INDEX(BL:BL,IFERROR(MATCH($B183-Annex!$B$9/60,$B:$B),2)))/(60*($B183-INDEX($B:$B,IFERROR(MATCH($B183-Annex!$B$9/60,$B:$B),2)))))/Annex!$B$8)/1000,IF(Data!$B$2="",0,"-"))</f>
        <v>100.69456794295836</v>
      </c>
      <c r="BG183" s="50">
        <f>IFERROR((5.670373*10^-8*(BM183+273.15)^4+((Annex!$B$5+Annex!$B$6)*(BM183-X183)+Annex!$B$7*(BM183-INDEX(BM:BM,IFERROR(MATCH($B183-Annex!$B$9/60,$B:$B),2)))/(60*($B183-INDEX($B:$B,IFERROR(MATCH($B183-Annex!$B$9/60,$B:$B),2)))))/Annex!$B$8)/1000,IF(Data!$B$2="",0,"-"))</f>
        <v>15.416941774388036</v>
      </c>
      <c r="BH183" s="50">
        <f>IFERROR((5.670373*10^-8*(BN183+273.15)^4+((Annex!$B$5+Annex!$B$6)*(BN183-AA183)+Annex!$B$7*(BN183-INDEX(BN:BN,IFERROR(MATCH($B183-Annex!$B$9/60,$B:$B),2)))/(60*($B183-INDEX($B:$B,IFERROR(MATCH($B183-Annex!$B$9/60,$B:$B),2)))))/Annex!$B$8)/1000,IF(Data!$B$2="",0,"-"))</f>
        <v>12.637490740480104</v>
      </c>
      <c r="BI183" s="20">
        <v>666.57399999999996</v>
      </c>
      <c r="BJ183" s="20">
        <v>244.61699999999999</v>
      </c>
      <c r="BK183" s="20">
        <v>558.70699999999999</v>
      </c>
      <c r="BL183" s="20">
        <v>346.49200000000002</v>
      </c>
      <c r="BM183" s="20">
        <v>404.06099999999998</v>
      </c>
      <c r="BN183" s="20">
        <v>380.47699999999998</v>
      </c>
    </row>
    <row r="184" spans="1:66" x14ac:dyDescent="0.3">
      <c r="A184" s="5">
        <v>183</v>
      </c>
      <c r="B184" s="19">
        <v>15.408166672568768</v>
      </c>
      <c r="C184" s="20">
        <v>151.993291</v>
      </c>
      <c r="D184" s="20">
        <v>158.21965299999999</v>
      </c>
      <c r="E184" s="20">
        <v>205.91251099999999</v>
      </c>
      <c r="F184" s="49">
        <f>IFERROR(SUM(C184:E184),IF(Data!$B$2="",0,"-"))</f>
        <v>516.12545499999999</v>
      </c>
      <c r="G184" s="50">
        <f>IFERROR(F184-Annex!$B$10,IF(Data!$B$2="",0,"-"))</f>
        <v>89.517454999999984</v>
      </c>
      <c r="H184" s="50">
        <f>IFERROR(AVERAGE(INDEX(G:G,IFERROR(MATCH($B184-Annex!$B$12/60,$B:$B),2)):G184),IF(Data!$B$2="",0,"-"))</f>
        <v>90.921297900000013</v>
      </c>
      <c r="I184" s="50">
        <f>IFERROR(-14000*(G184-INDEX(G:G,IFERROR(MATCH($B184-Annex!$B$11/60,$B:$B),2)))/(60*($B184-INDEX($B:$B,IFERROR(MATCH($B184-Annex!$B$11/60,$B:$B),2)))),IF(Data!$B$2="",0,"-"))</f>
        <v>398.51484235986834</v>
      </c>
      <c r="J184" s="50">
        <f>IFERROR(-14000*(H184-INDEX(H:H,IFERROR(MATCH($B184-Annex!$B$13/60,$B:$B),2)))/(60*($B184-INDEX($B:$B,IFERROR(MATCH($B184-Annex!$B$13/60,$B:$B),2)))),IF(Data!$B$2="",0,"-"))</f>
        <v>-44.872529839152648</v>
      </c>
      <c r="K184" s="20">
        <v>4.6965517500000002</v>
      </c>
      <c r="L184" s="20">
        <v>423.92399999999998</v>
      </c>
      <c r="M184" s="20">
        <v>675.81600000000003</v>
      </c>
      <c r="N184" s="20">
        <v>526.77200000000005</v>
      </c>
      <c r="O184" s="20">
        <v>265.685</v>
      </c>
      <c r="P184" s="20">
        <v>433.91399999999999</v>
      </c>
      <c r="Q184" s="20">
        <v>609.29600000000005</v>
      </c>
      <c r="R184" s="20">
        <v>215.96299999999999</v>
      </c>
      <c r="S184" s="20">
        <v>-106.745</v>
      </c>
      <c r="T184" s="20">
        <v>399.15300000000002</v>
      </c>
      <c r="U184" s="20">
        <v>260.88099999999997</v>
      </c>
      <c r="V184" s="20">
        <v>130.05600000000001</v>
      </c>
      <c r="W184" s="20">
        <v>180.59100000000001</v>
      </c>
      <c r="X184" s="20">
        <v>106.40300000000001</v>
      </c>
      <c r="Y184" s="20">
        <v>-35.414999999999999</v>
      </c>
      <c r="Z184" s="20">
        <v>89.546000000000006</v>
      </c>
      <c r="AA184" s="20">
        <v>170.726</v>
      </c>
      <c r="AB184" s="20">
        <v>97.188999999999993</v>
      </c>
      <c r="AC184" s="20">
        <v>117.51300000000001</v>
      </c>
      <c r="AD184" s="20">
        <v>259.541</v>
      </c>
      <c r="AE184" s="20">
        <v>-159.65299999999999</v>
      </c>
      <c r="AF184" s="20">
        <v>106.437</v>
      </c>
      <c r="AG184" s="20">
        <v>45.085999999999999</v>
      </c>
      <c r="AH184" s="50">
        <f>IFERROR(AVERAGE(INDEX(AL:AL,IFERROR(MATCH($B184-Annex!$B$4/60,$B:$B),2)):AL184),IF(Data!$B$2="",0,"-"))</f>
        <v>67.646747013168081</v>
      </c>
      <c r="AI184" s="50">
        <f>IFERROR(AVERAGE(INDEX(AM:AM,IFERROR(MATCH($B184-Annex!$B$4/60,$B:$B),2)):AM184),IF(Data!$B$2="",0,"-"))</f>
        <v>6.4825585816147759</v>
      </c>
      <c r="AJ184" s="50">
        <f>IFERROR(AVERAGE(INDEX(AN:AN,IFERROR(MATCH($B184-Annex!$B$4/60,$B:$B),2)):AN184),IF(Data!$B$2="",0,"-"))</f>
        <v>6.5113056288456423</v>
      </c>
      <c r="AK184" s="50">
        <f>IFERROR(AVERAGE(INDEX(AO:AO,IFERROR(MATCH($B184-Annex!$B$4/60,$B:$B),2)):AO184),IF(Data!$B$2="",0,"-"))</f>
        <v>-13.568213162640415</v>
      </c>
      <c r="AL184" s="50">
        <f>IFERROR((5.670373*10^-8*(AP184+273.15)^4+((Annex!$B$5+Annex!$B$6)*(AP184-L184)+Annex!$B$7*(AP184-INDEX(AP:AP,IFERROR(MATCH($B184-Annex!$B$9/60,$B:$B),2)))/(60*($B184-INDEX($B:$B,IFERROR(MATCH($B184-Annex!$B$9/60,$B:$B),2)))))/Annex!$B$8)/1000,IF(Data!$B$2="",0,"-"))</f>
        <v>65.436158237859942</v>
      </c>
      <c r="AM184" s="50">
        <f>IFERROR((5.670373*10^-8*(AQ184+273.15)^4+((Annex!$B$5+Annex!$B$6)*(AQ184-O184)+Annex!$B$7*(AQ184-INDEX(AQ:AQ,IFERROR(MATCH($B184-Annex!$B$9/60,$B:$B),2)))/(60*($B184-INDEX($B:$B,IFERROR(MATCH($B184-Annex!$B$9/60,$B:$B),2)))))/Annex!$B$8)/1000,IF(Data!$B$2="",0,"-"))</f>
        <v>16.693672515878422</v>
      </c>
      <c r="AN184" s="50">
        <f>IFERROR((5.670373*10^-8*(AR184+273.15)^4+((Annex!$B$5+Annex!$B$6)*(AR184-R184)+Annex!$B$7*(AR184-INDEX(AR:AR,IFERROR(MATCH($B184-Annex!$B$9/60,$B:$B),2)))/(60*($B184-INDEX($B:$B,IFERROR(MATCH($B184-Annex!$B$9/60,$B:$B),2)))))/Annex!$B$8)/1000,IF(Data!$B$2="",0,"-"))</f>
        <v>12.458140206960204</v>
      </c>
      <c r="AO184" s="50">
        <f>IFERROR((5.670373*10^-8*(AS184+273.15)^4+((Annex!$B$5+Annex!$B$6)*(AS184-U184)+Annex!$B$7*(AS184-INDEX(AS:AS,IFERROR(MATCH($B184-Annex!$B$9/60,$B:$B),2)))/(60*($B184-INDEX($B:$B,IFERROR(MATCH($B184-Annex!$B$9/60,$B:$B),2)))))/Annex!$B$8)/1000,IF(Data!$B$2="",0,"-"))</f>
        <v>-74.394434412358009</v>
      </c>
      <c r="AP184" s="20">
        <v>757.197</v>
      </c>
      <c r="AQ184" s="20">
        <v>242.125</v>
      </c>
      <c r="AR184" s="20">
        <v>411.18099999999998</v>
      </c>
      <c r="AS184" s="20">
        <v>68.718999999999994</v>
      </c>
      <c r="AT184" s="20">
        <v>25.004999999999999</v>
      </c>
      <c r="AU184" s="20">
        <v>35.597999999999999</v>
      </c>
      <c r="AV184" s="20">
        <v>27.391999999999999</v>
      </c>
      <c r="AW184" s="50">
        <f>IFERROR(AVERAGE(INDEX(BC:BC,IFERROR(MATCH($B184-Annex!$B$4/60,$B:$B),2)):BC184),IF(Data!$B$2="",0,"-"))</f>
        <v>36.199802695562497</v>
      </c>
      <c r="AX184" s="50">
        <f>IFERROR(AVERAGE(INDEX(BD:BD,IFERROR(MATCH($B184-Annex!$B$4/60,$B:$B),2)):BD184),IF(Data!$B$2="",0,"-"))</f>
        <v>7.7813395414453246E+140</v>
      </c>
      <c r="AY184" s="50">
        <f>IFERROR(AVERAGE(INDEX(BE:BE,IFERROR(MATCH($B184-Annex!$B$4/60,$B:$B),2)):BE184),IF(Data!$B$2="",0,"-"))</f>
        <v>20.177808937953806</v>
      </c>
      <c r="AZ184" s="50">
        <f>IFERROR(AVERAGE(INDEX(BF:BF,IFERROR(MATCH($B184-Annex!$B$4/60,$B:$B),2)):BF184),IF(Data!$B$2="",0,"-"))</f>
        <v>1.9989936696564858</v>
      </c>
      <c r="BA184" s="50">
        <f>IFERROR(AVERAGE(INDEX(BG:BG,IFERROR(MATCH($B184-Annex!$B$4/60,$B:$B),2)):BG184),IF(Data!$B$2="",0,"-"))</f>
        <v>13.919374109795143</v>
      </c>
      <c r="BB184" s="50">
        <f>IFERROR(AVERAGE(INDEX(BH:BH,IFERROR(MATCH($B184-Annex!$B$4/60,$B:$B),2)):BH184),IF(Data!$B$2="",0,"-"))</f>
        <v>10.463979161028195</v>
      </c>
      <c r="BC184" s="50">
        <f>IFERROR((5.670373*10^-8*(BI184+273.15)^4+((Annex!$B$5+Annex!$B$6)*(BI184-L184)+Annex!$B$7*(BI184-INDEX(BI:BI,IFERROR(MATCH($B184-Annex!$B$9/60,$B:$B),2)))/(60*($B184-INDEX($B:$B,IFERROR(MATCH($B184-Annex!$B$9/60,$B:$B),2)))))/Annex!$B$8)/1000,IF(Data!$B$2="",0,"-"))</f>
        <v>37.383625586120722</v>
      </c>
      <c r="BD184" s="50">
        <f>IFERROR((5.670373*10^-8*(BJ184+273.15)^4+((Annex!$B$5+Annex!$B$6)*(BJ184-O184)+Annex!$B$7*(BJ184-INDEX(BJ:BJ,IFERROR(MATCH($B184-Annex!$B$9/60,$B:$B),2)))/(60*($B184-INDEX($B:$B,IFERROR(MATCH($B184-Annex!$B$9/60,$B:$B),2)))))/Annex!$B$8)/1000,IF(Data!$B$2="",0,"-"))</f>
        <v>5.4469376790117275E+141</v>
      </c>
      <c r="BE184" s="50">
        <f>IFERROR((5.670373*10^-8*(BK184+273.15)^4+((Annex!$B$5+Annex!$B$6)*(BK184-R184)+Annex!$B$7*(BK184-INDEX(BK:BK,IFERROR(MATCH($B184-Annex!$B$9/60,$B:$B),2)))/(60*($B184-INDEX($B:$B,IFERROR(MATCH($B184-Annex!$B$9/60,$B:$B),2)))))/Annex!$B$8)/1000,IF(Data!$B$2="",0,"-"))</f>
        <v>24.599221393396626</v>
      </c>
      <c r="BF184" s="50">
        <f>IFERROR((5.670373*10^-8*(BL184+273.15)^4+((Annex!$B$5+Annex!$B$6)*(BL184-U184)+Annex!$B$7*(BL184-INDEX(BL:BL,IFERROR(MATCH($B184-Annex!$B$9/60,$B:$B),2)))/(60*($B184-INDEX($B:$B,IFERROR(MATCH($B184-Annex!$B$9/60,$B:$B),2)))))/Annex!$B$8)/1000,IF(Data!$B$2="",0,"-"))</f>
        <v>11.034811859065602</v>
      </c>
      <c r="BG184" s="50">
        <f>IFERROR((5.670373*10^-8*(BM184+273.15)^4+((Annex!$B$5+Annex!$B$6)*(BM184-X184)+Annex!$B$7*(BM184-INDEX(BM:BM,IFERROR(MATCH($B184-Annex!$B$9/60,$B:$B),2)))/(60*($B184-INDEX($B:$B,IFERROR(MATCH($B184-Annex!$B$9/60,$B:$B),2)))))/Annex!$B$8)/1000,IF(Data!$B$2="",0,"-"))</f>
        <v>14.01234920271064</v>
      </c>
      <c r="BH184" s="50">
        <f>IFERROR((5.670373*10^-8*(BN184+273.15)^4+((Annex!$B$5+Annex!$B$6)*(BN184-AA184)+Annex!$B$7*(BN184-INDEX(BN:BN,IFERROR(MATCH($B184-Annex!$B$9/60,$B:$B),2)))/(60*($B184-INDEX($B:$B,IFERROR(MATCH($B184-Annex!$B$9/60,$B:$B),2)))))/Annex!$B$8)/1000,IF(Data!$B$2="",0,"-"))</f>
        <v>11.839364635754405</v>
      </c>
      <c r="BI184" s="20">
        <v>653.35500000000002</v>
      </c>
      <c r="BJ184" s="20">
        <v>9.8999999999999993E+37</v>
      </c>
      <c r="BK184" s="20">
        <v>550.04300000000001</v>
      </c>
      <c r="BL184" s="20">
        <v>283.089</v>
      </c>
      <c r="BM184" s="20">
        <v>398.78300000000002</v>
      </c>
      <c r="BN184" s="20">
        <v>376.51400000000001</v>
      </c>
    </row>
    <row r="185" spans="1:66" x14ac:dyDescent="0.3">
      <c r="A185" s="5">
        <v>184</v>
      </c>
      <c r="B185" s="19">
        <v>15.491666668094695</v>
      </c>
      <c r="C185" s="20">
        <v>152.20321100000001</v>
      </c>
      <c r="D185" s="20">
        <v>157.64956799999999</v>
      </c>
      <c r="E185" s="20">
        <v>205.944289</v>
      </c>
      <c r="F185" s="49">
        <f>IFERROR(SUM(C185:E185),IF(Data!$B$2="",0,"-"))</f>
        <v>515.79706799999997</v>
      </c>
      <c r="G185" s="50">
        <f>IFERROR(F185-Annex!$B$10,IF(Data!$B$2="",0,"-"))</f>
        <v>89.189067999999963</v>
      </c>
      <c r="H185" s="50">
        <f>IFERROR(AVERAGE(INDEX(G:G,IFERROR(MATCH($B185-Annex!$B$12/60,$B:$B),2)):G185),IF(Data!$B$2="",0,"-"))</f>
        <v>90.434155400000009</v>
      </c>
      <c r="I185" s="50">
        <f>IFERROR(-14000*(G185-INDEX(G:G,IFERROR(MATCH($B185-Annex!$B$11/60,$B:$B),2)))/(60*($B185-INDEX($B:$B,IFERROR(MATCH($B185-Annex!$B$11/60,$B:$B),2)))),IF(Data!$B$2="",0,"-"))</f>
        <v>855.16523914934623</v>
      </c>
      <c r="J185" s="50">
        <f>IFERROR(-14000*(H185-INDEX(H:H,IFERROR(MATCH($B185-Annex!$B$13/60,$B:$B),2)))/(60*($B185-INDEX($B:$B,IFERROR(MATCH($B185-Annex!$B$13/60,$B:$B),2)))),IF(Data!$B$2="",0,"-"))</f>
        <v>205.26896896290054</v>
      </c>
      <c r="K185" s="20">
        <v>3.9962418400000002</v>
      </c>
      <c r="L185" s="20">
        <v>352.61900000000003</v>
      </c>
      <c r="M185" s="20">
        <v>799.649</v>
      </c>
      <c r="N185" s="20">
        <v>478.26</v>
      </c>
      <c r="O185" s="20">
        <v>231.24799999999999</v>
      </c>
      <c r="P185" s="20">
        <v>267.553</v>
      </c>
      <c r="Q185" s="20">
        <v>618.01</v>
      </c>
      <c r="R185" s="20">
        <v>206.43</v>
      </c>
      <c r="S185" s="20">
        <v>58.698999999999998</v>
      </c>
      <c r="T185" s="20">
        <v>412.28300000000002</v>
      </c>
      <c r="U185" s="20">
        <v>61.033000000000001</v>
      </c>
      <c r="V185" s="20">
        <v>-185.90299999999999</v>
      </c>
      <c r="W185" s="20">
        <v>180.90299999999999</v>
      </c>
      <c r="X185" s="20">
        <v>101.242</v>
      </c>
      <c r="Y185" s="20">
        <v>116.117</v>
      </c>
      <c r="Z185" s="20">
        <v>83.085999999999999</v>
      </c>
      <c r="AA185" s="20">
        <v>150.727</v>
      </c>
      <c r="AB185" s="20">
        <v>0.16900000000000001</v>
      </c>
      <c r="AC185" s="20">
        <v>107.688</v>
      </c>
      <c r="AD185" s="20">
        <v>19.600000000000001</v>
      </c>
      <c r="AE185" s="20">
        <v>91.801000000000002</v>
      </c>
      <c r="AF185" s="20">
        <v>254.12100000000001</v>
      </c>
      <c r="AG185" s="20">
        <v>-19.015999999999998</v>
      </c>
      <c r="AH185" s="50">
        <f>IFERROR(AVERAGE(INDEX(AL:AL,IFERROR(MATCH($B185-Annex!$B$4/60,$B:$B),2)):AL185),IF(Data!$B$2="",0,"-"))</f>
        <v>66.132174074357138</v>
      </c>
      <c r="AI185" s="50">
        <f>IFERROR(AVERAGE(INDEX(AM:AM,IFERROR(MATCH($B185-Annex!$B$4/60,$B:$B),2)):AM185),IF(Data!$B$2="",0,"-"))</f>
        <v>-9.7197895517222754</v>
      </c>
      <c r="AJ185" s="50">
        <f>IFERROR(AVERAGE(INDEX(AN:AN,IFERROR(MATCH($B185-Annex!$B$4/60,$B:$B),2)):AN185),IF(Data!$B$2="",0,"-"))</f>
        <v>8.1189896919238045</v>
      </c>
      <c r="AK185" s="50">
        <f>IFERROR(AVERAGE(INDEX(AO:AO,IFERROR(MATCH($B185-Annex!$B$4/60,$B:$B),2)):AO185),IF(Data!$B$2="",0,"-"))</f>
        <v>-34.472245579168792</v>
      </c>
      <c r="AL185" s="50">
        <f>IFERROR((5.670373*10^-8*(AP185+273.15)^4+((Annex!$B$5+Annex!$B$6)*(AP185-L185)+Annex!$B$7*(AP185-INDEX(AP:AP,IFERROR(MATCH($B185-Annex!$B$9/60,$B:$B),2)))/(60*($B185-INDEX($B:$B,IFERROR(MATCH($B185-Annex!$B$9/60,$B:$B),2)))))/Annex!$B$8)/1000,IF(Data!$B$2="",0,"-"))</f>
        <v>61.781236203612082</v>
      </c>
      <c r="AM185" s="50">
        <f>IFERROR((5.670373*10^-8*(AQ185+273.15)^4+((Annex!$B$5+Annex!$B$6)*(AQ185-O185)+Annex!$B$7*(AQ185-INDEX(AQ:AQ,IFERROR(MATCH($B185-Annex!$B$9/60,$B:$B),2)))/(60*($B185-INDEX($B:$B,IFERROR(MATCH($B185-Annex!$B$9/60,$B:$B),2)))))/Annex!$B$8)/1000,IF(Data!$B$2="",0,"-"))</f>
        <v>-91.106204615950702</v>
      </c>
      <c r="AN185" s="50">
        <f>IFERROR((5.670373*10^-8*(AR185+273.15)^4+((Annex!$B$5+Annex!$B$6)*(AR185-R185)+Annex!$B$7*(AR185-INDEX(AR:AR,IFERROR(MATCH($B185-Annex!$B$9/60,$B:$B),2)))/(60*($B185-INDEX($B:$B,IFERROR(MATCH($B185-Annex!$B$9/60,$B:$B),2)))))/Annex!$B$8)/1000,IF(Data!$B$2="",0,"-"))</f>
        <v>10.873567944199062</v>
      </c>
      <c r="AO185" s="50">
        <f>IFERROR((5.670373*10^-8*(AS185+273.15)^4+((Annex!$B$5+Annex!$B$6)*(AS185-U185)+Annex!$B$7*(AS185-INDEX(AS:AS,IFERROR(MATCH($B185-Annex!$B$9/60,$B:$B),2)))/(60*($B185-INDEX($B:$B,IFERROR(MATCH($B185-Annex!$B$9/60,$B:$B),2)))))/Annex!$B$8)/1000,IF(Data!$B$2="",0,"-"))</f>
        <v>-83.822305469763961</v>
      </c>
      <c r="AP185" s="20">
        <v>747.42499999999995</v>
      </c>
      <c r="AQ185" s="20">
        <v>184.38900000000001</v>
      </c>
      <c r="AR185" s="20">
        <v>405.42599999999999</v>
      </c>
      <c r="AS185" s="20">
        <v>71.447000000000003</v>
      </c>
      <c r="AT185" s="20">
        <v>25.015000000000001</v>
      </c>
      <c r="AU185" s="20">
        <v>36.18</v>
      </c>
      <c r="AV185" s="20">
        <v>27.437000000000001</v>
      </c>
      <c r="AW185" s="50">
        <f>IFERROR(AVERAGE(INDEX(BC:BC,IFERROR(MATCH($B185-Annex!$B$4/60,$B:$B),2)):BC185),IF(Data!$B$2="",0,"-"))</f>
        <v>34.669749493244289</v>
      </c>
      <c r="AX185" s="50">
        <f>IFERROR(AVERAGE(INDEX(BD:BD,IFERROR(MATCH($B185-Annex!$B$4/60,$B:$B),2)):BD185),IF(Data!$B$2="",0,"-"))</f>
        <v>7.7813395414453246E+140</v>
      </c>
      <c r="AY185" s="50">
        <f>IFERROR(AVERAGE(INDEX(BE:BE,IFERROR(MATCH($B185-Annex!$B$4/60,$B:$B),2)):BE185),IF(Data!$B$2="",0,"-"))</f>
        <v>18.554593135202737</v>
      </c>
      <c r="AZ185" s="50">
        <f>IFERROR(AVERAGE(INDEX(BF:BF,IFERROR(MATCH($B185-Annex!$B$4/60,$B:$B),2)):BF185),IF(Data!$B$2="",0,"-"))</f>
        <v>8.7163948205337238</v>
      </c>
      <c r="BA185" s="50">
        <f>IFERROR(AVERAGE(INDEX(BG:BG,IFERROR(MATCH($B185-Annex!$B$4/60,$B:$B),2)):BG185),IF(Data!$B$2="",0,"-"))</f>
        <v>13.742882186874668</v>
      </c>
      <c r="BB185" s="50">
        <f>IFERROR(AVERAGE(INDEX(BH:BH,IFERROR(MATCH($B185-Annex!$B$4/60,$B:$B),2)):BH185),IF(Data!$B$2="",0,"-"))</f>
        <v>10.577760125126137</v>
      </c>
      <c r="BC185" s="50">
        <f>IFERROR((5.670373*10^-8*(BI185+273.15)^4+((Annex!$B$5+Annex!$B$6)*(BI185-L185)+Annex!$B$7*(BI185-INDEX(BI:BI,IFERROR(MATCH($B185-Annex!$B$9/60,$B:$B),2)))/(60*($B185-INDEX($B:$B,IFERROR(MATCH($B185-Annex!$B$9/60,$B:$B),2)))))/Annex!$B$8)/1000,IF(Data!$B$2="",0,"-"))</f>
        <v>30.658245721180837</v>
      </c>
      <c r="BD185" s="50">
        <f>IFERROR((5.670373*10^-8*(BJ185+273.15)^4+((Annex!$B$5+Annex!$B$6)*(BJ185-O185)+Annex!$B$7*(BJ185-INDEX(BJ:BJ,IFERROR(MATCH($B185-Annex!$B$9/60,$B:$B),2)))/(60*($B185-INDEX($B:$B,IFERROR(MATCH($B185-Annex!$B$9/60,$B:$B),2)))))/Annex!$B$8)/1000,IF(Data!$B$2="",0,"-"))</f>
        <v>-14.886907384044251</v>
      </c>
      <c r="BE185" s="50">
        <f>IFERROR((5.670373*10^-8*(BK185+273.15)^4+((Annex!$B$5+Annex!$B$6)*(BK185-R185)+Annex!$B$7*(BK185-INDEX(BK:BK,IFERROR(MATCH($B185-Annex!$B$9/60,$B:$B),2)))/(60*($B185-INDEX($B:$B,IFERROR(MATCH($B185-Annex!$B$9/60,$B:$B),2)))))/Annex!$B$8)/1000,IF(Data!$B$2="",0,"-"))</f>
        <v>22.153999756686012</v>
      </c>
      <c r="BF185" s="50">
        <f>IFERROR((5.670373*10^-8*(BL185+273.15)^4+((Annex!$B$5+Annex!$B$6)*(BL185-U185)+Annex!$B$7*(BL185-INDEX(BL:BL,IFERROR(MATCH($B185-Annex!$B$9/60,$B:$B),2)))/(60*($B185-INDEX($B:$B,IFERROR(MATCH($B185-Annex!$B$9/60,$B:$B),2)))))/Annex!$B$8)/1000,IF(Data!$B$2="",0,"-"))</f>
        <v>85.963865103626418</v>
      </c>
      <c r="BG185" s="50">
        <f>IFERROR((5.670373*10^-8*(BM185+273.15)^4+((Annex!$B$5+Annex!$B$6)*(BM185-X185)+Annex!$B$7*(BM185-INDEX(BM:BM,IFERROR(MATCH($B185-Annex!$B$9/60,$B:$B),2)))/(60*($B185-INDEX($B:$B,IFERROR(MATCH($B185-Annex!$B$9/60,$B:$B),2)))))/Annex!$B$8)/1000,IF(Data!$B$2="",0,"-"))</f>
        <v>11.137032390906496</v>
      </c>
      <c r="BH185" s="50">
        <f>IFERROR((5.670373*10^-8*(BN185+273.15)^4+((Annex!$B$5+Annex!$B$6)*(BN185-AA185)+Annex!$B$7*(BN185-INDEX(BN:BN,IFERROR(MATCH($B185-Annex!$B$9/60,$B:$B),2)))/(60*($B185-INDEX($B:$B,IFERROR(MATCH($B185-Annex!$B$9/60,$B:$B),2)))))/Annex!$B$8)/1000,IF(Data!$B$2="",0,"-"))</f>
        <v>9.0687636544431971</v>
      </c>
      <c r="BI185" s="20">
        <v>638.11500000000001</v>
      </c>
      <c r="BJ185" s="20">
        <v>211.02500000000001</v>
      </c>
      <c r="BK185" s="20">
        <v>539.44500000000005</v>
      </c>
      <c r="BL185" s="20">
        <v>462.06299999999999</v>
      </c>
      <c r="BM185" s="20">
        <v>391.66699999999997</v>
      </c>
      <c r="BN185" s="20">
        <v>369.84500000000003</v>
      </c>
    </row>
    <row r="186" spans="1:66" x14ac:dyDescent="0.3">
      <c r="A186" s="5">
        <v>185</v>
      </c>
      <c r="B186" s="19">
        <v>15.576333340723068</v>
      </c>
      <c r="C186" s="20">
        <v>153.769462</v>
      </c>
      <c r="D186" s="20">
        <v>157.37267</v>
      </c>
      <c r="E186" s="20">
        <v>207.10952599999999</v>
      </c>
      <c r="F186" s="49">
        <f>IFERROR(SUM(C186:E186),IF(Data!$B$2="",0,"-"))</f>
        <v>518.25165800000002</v>
      </c>
      <c r="G186" s="50">
        <f>IFERROR(F186-Annex!$B$10,IF(Data!$B$2="",0,"-"))</f>
        <v>91.643658000000016</v>
      </c>
      <c r="H186" s="50">
        <f>IFERROR(AVERAGE(INDEX(G:G,IFERROR(MATCH($B186-Annex!$B$12/60,$B:$B),2)):G186),IF(Data!$B$2="",0,"-"))</f>
        <v>90.305523899999997</v>
      </c>
      <c r="I186" s="50">
        <f>IFERROR(-14000*(G186-INDEX(G:G,IFERROR(MATCH($B186-Annex!$B$11/60,$B:$B),2)))/(60*($B186-INDEX($B:$B,IFERROR(MATCH($B186-Annex!$B$11/60,$B:$B),2)))),IF(Data!$B$2="",0,"-"))</f>
        <v>417.41860357922866</v>
      </c>
      <c r="J186" s="50">
        <f>IFERROR(-14000*(H186-INDEX(H:H,IFERROR(MATCH($B186-Annex!$B$13/60,$B:$B),2)))/(60*($B186-INDEX($B:$B,IFERROR(MATCH($B186-Annex!$B$13/60,$B:$B),2)))),IF(Data!$B$2="",0,"-"))</f>
        <v>405.96780623842847</v>
      </c>
      <c r="K186" s="20">
        <v>3.6664417399999998</v>
      </c>
      <c r="L186" s="20">
        <v>91.320999999999998</v>
      </c>
      <c r="M186" s="20">
        <v>9.8999999999999993E+37</v>
      </c>
      <c r="N186" s="20">
        <v>239.078</v>
      </c>
      <c r="O186" s="20">
        <v>353.57</v>
      </c>
      <c r="P186" s="20">
        <v>288.67899999999997</v>
      </c>
      <c r="Q186" s="20">
        <v>303.37799999999999</v>
      </c>
      <c r="R186" s="20">
        <v>190.56200000000001</v>
      </c>
      <c r="S186" s="20">
        <v>266.40800000000002</v>
      </c>
      <c r="T186" s="20">
        <v>112.003</v>
      </c>
      <c r="U186" s="20">
        <v>-25.984999999999999</v>
      </c>
      <c r="V186" s="20">
        <v>-72.786000000000001</v>
      </c>
      <c r="W186" s="20">
        <v>85.477999999999994</v>
      </c>
      <c r="X186" s="20">
        <v>91.697999999999993</v>
      </c>
      <c r="Y186" s="20">
        <v>130.83500000000001</v>
      </c>
      <c r="Z186" s="20">
        <v>63.838000000000001</v>
      </c>
      <c r="AA186" s="20">
        <v>141.673</v>
      </c>
      <c r="AB186" s="20">
        <v>195.131</v>
      </c>
      <c r="AC186" s="20">
        <v>77.052999999999997</v>
      </c>
      <c r="AD186" s="20">
        <v>-192.011</v>
      </c>
      <c r="AE186" s="20">
        <v>-40.475000000000001</v>
      </c>
      <c r="AF186" s="20">
        <v>314.35599999999999</v>
      </c>
      <c r="AG186" s="20">
        <v>81.787000000000006</v>
      </c>
      <c r="AH186" s="50">
        <f>IFERROR(AVERAGE(INDEX(AL:AL,IFERROR(MATCH($B186-Annex!$B$4/60,$B:$B),2)):AL186),IF(Data!$B$2="",0,"-"))</f>
        <v>64.41982099370334</v>
      </c>
      <c r="AI186" s="50">
        <f>IFERROR(AVERAGE(INDEX(AM:AM,IFERROR(MATCH($B186-Annex!$B$4/60,$B:$B),2)):AM186),IF(Data!$B$2="",0,"-"))</f>
        <v>-19.340443576795536</v>
      </c>
      <c r="AJ186" s="50">
        <f>IFERROR(AVERAGE(INDEX(AN:AN,IFERROR(MATCH($B186-Annex!$B$4/60,$B:$B),2)):AN186),IF(Data!$B$2="",0,"-"))</f>
        <v>9.650654373587324</v>
      </c>
      <c r="AK186" s="50">
        <f>IFERROR(AVERAGE(INDEX(AO:AO,IFERROR(MATCH($B186-Annex!$B$4/60,$B:$B),2)):AO186),IF(Data!$B$2="",0,"-"))</f>
        <v>-15.807316584404346</v>
      </c>
      <c r="AL186" s="50">
        <f>IFERROR((5.670373*10^-8*(AP186+273.15)^4+((Annex!$B$5+Annex!$B$6)*(AP186-L186)+Annex!$B$7*(AP186-INDEX(AP:AP,IFERROR(MATCH($B186-Annex!$B$9/60,$B:$B),2)))/(60*($B186-INDEX($B:$B,IFERROR(MATCH($B186-Annex!$B$9/60,$B:$B),2)))))/Annex!$B$8)/1000,IF(Data!$B$2="",0,"-"))</f>
        <v>57.936434988503201</v>
      </c>
      <c r="AM186" s="50">
        <f>IFERROR((5.670373*10^-8*(AQ186+273.15)^4+((Annex!$B$5+Annex!$B$6)*(AQ186-O186)+Annex!$B$7*(AQ186-INDEX(AQ:AQ,IFERROR(MATCH($B186-Annex!$B$9/60,$B:$B),2)))/(60*($B186-INDEX($B:$B,IFERROR(MATCH($B186-Annex!$B$9/60,$B:$B),2)))))/Annex!$B$8)/1000,IF(Data!$B$2="",0,"-"))</f>
        <v>22.877416944198874</v>
      </c>
      <c r="AN186" s="50">
        <f>IFERROR((5.670373*10^-8*(AR186+273.15)^4+((Annex!$B$5+Annex!$B$6)*(AR186-R186)+Annex!$B$7*(AR186-INDEX(AR:AR,IFERROR(MATCH($B186-Annex!$B$9/60,$B:$B),2)))/(60*($B186-INDEX($B:$B,IFERROR(MATCH($B186-Annex!$B$9/60,$B:$B),2)))))/Annex!$B$8)/1000,IF(Data!$B$2="",0,"-"))</f>
        <v>9.9324129840016688</v>
      </c>
      <c r="AO186" s="50">
        <f>IFERROR((5.670373*10^-8*(AS186+273.15)^4+((Annex!$B$5+Annex!$B$6)*(AS186-U186)+Annex!$B$7*(AS186-INDEX(AS:AS,IFERROR(MATCH($B186-Annex!$B$9/60,$B:$B),2)))/(60*($B186-INDEX($B:$B,IFERROR(MATCH($B186-Annex!$B$9/60,$B:$B),2)))))/Annex!$B$8)/1000,IF(Data!$B$2="",0,"-"))</f>
        <v>115.99051545441384</v>
      </c>
      <c r="AP186" s="20">
        <v>730.38300000000004</v>
      </c>
      <c r="AQ186" s="20">
        <v>279.16899999999998</v>
      </c>
      <c r="AR186" s="20">
        <v>399.01100000000002</v>
      </c>
      <c r="AS186" s="20">
        <v>269.423</v>
      </c>
      <c r="AT186" s="20">
        <v>24.908999999999999</v>
      </c>
      <c r="AU186" s="20">
        <v>36.665999999999997</v>
      </c>
      <c r="AV186" s="20">
        <v>27.384</v>
      </c>
      <c r="AW186" s="50">
        <f>IFERROR(AVERAGE(INDEX(BC:BC,IFERROR(MATCH($B186-Annex!$B$4/60,$B:$B),2)):BC186),IF(Data!$B$2="",0,"-"))</f>
        <v>32.931081636605974</v>
      </c>
      <c r="AX186" s="50">
        <f>IFERROR(AVERAGE(INDEX(BD:BD,IFERROR(MATCH($B186-Annex!$B$4/60,$B:$B),2)):BD186),IF(Data!$B$2="",0,"-"))</f>
        <v>7.7813395414453246E+140</v>
      </c>
      <c r="AY186" s="50">
        <f>IFERROR(AVERAGE(INDEX(BE:BE,IFERROR(MATCH($B186-Annex!$B$4/60,$B:$B),2)):BE186),IF(Data!$B$2="",0,"-"))</f>
        <v>18.186331680207676</v>
      </c>
      <c r="AZ186" s="50">
        <f>IFERROR(AVERAGE(INDEX(BF:BF,IFERROR(MATCH($B186-Annex!$B$4/60,$B:$B),2)):BF186),IF(Data!$B$2="",0,"-"))</f>
        <v>34.296643594425746</v>
      </c>
      <c r="BA186" s="50">
        <f>IFERROR(AVERAGE(INDEX(BG:BG,IFERROR(MATCH($B186-Annex!$B$4/60,$B:$B),2)):BG186),IF(Data!$B$2="",0,"-"))</f>
        <v>13.223727806042533</v>
      </c>
      <c r="BB186" s="50">
        <f>IFERROR(AVERAGE(INDEX(BH:BH,IFERROR(MATCH($B186-Annex!$B$4/60,$B:$B),2)):BH186),IF(Data!$B$2="",0,"-"))</f>
        <v>10.233805042824411</v>
      </c>
      <c r="BC186" s="50">
        <f>IFERROR((5.670373*10^-8*(BI186+273.15)^4+((Annex!$B$5+Annex!$B$6)*(BI186-L186)+Annex!$B$7*(BI186-INDEX(BI:BI,IFERROR(MATCH($B186-Annex!$B$9/60,$B:$B),2)))/(60*($B186-INDEX($B:$B,IFERROR(MATCH($B186-Annex!$B$9/60,$B:$B),2)))))/Annex!$B$8)/1000,IF(Data!$B$2="",0,"-"))</f>
        <v>21.976259458982888</v>
      </c>
      <c r="BD186" s="50">
        <f>IFERROR((5.670373*10^-8*(BJ186+273.15)^4+((Annex!$B$5+Annex!$B$6)*(BJ186-O186)+Annex!$B$7*(BJ186-INDEX(BJ:BJ,IFERROR(MATCH($B186-Annex!$B$9/60,$B:$B),2)))/(60*($B186-INDEX($B:$B,IFERROR(MATCH($B186-Annex!$B$9/60,$B:$B),2)))))/Annex!$B$8)/1000,IF(Data!$B$2="",0,"-"))</f>
        <v>-5.1511396967512181E+37</v>
      </c>
      <c r="BE186" s="50">
        <f>IFERROR((5.670373*10^-8*(BK186+273.15)^4+((Annex!$B$5+Annex!$B$6)*(BK186-R186)+Annex!$B$7*(BK186-INDEX(BK:BK,IFERROR(MATCH($B186-Annex!$B$9/60,$B:$B),2)))/(60*($B186-INDEX($B:$B,IFERROR(MATCH($B186-Annex!$B$9/60,$B:$B),2)))))/Annex!$B$8)/1000,IF(Data!$B$2="",0,"-"))</f>
        <v>19.747162668859744</v>
      </c>
      <c r="BF186" s="50">
        <f>IFERROR((5.670373*10^-8*(BL186+273.15)^4+((Annex!$B$5+Annex!$B$6)*(BL186-U186)+Annex!$B$7*(BL186-INDEX(BL:BL,IFERROR(MATCH($B186-Annex!$B$9/60,$B:$B),2)))/(60*($B186-INDEX($B:$B,IFERROR(MATCH($B186-Annex!$B$9/60,$B:$B),2)))))/Annex!$B$8)/1000,IF(Data!$B$2="",0,"-"))</f>
        <v>77.174518293940153</v>
      </c>
      <c r="BG186" s="50">
        <f>IFERROR((5.670373*10^-8*(BM186+273.15)^4+((Annex!$B$5+Annex!$B$6)*(BM186-X186)+Annex!$B$7*(BM186-INDEX(BM:BM,IFERROR(MATCH($B186-Annex!$B$9/60,$B:$B),2)))/(60*($B186-INDEX($B:$B,IFERROR(MATCH($B186-Annex!$B$9/60,$B:$B),2)))))/Annex!$B$8)/1000,IF(Data!$B$2="",0,"-"))</f>
        <v>9.1864829325905113</v>
      </c>
      <c r="BH186" s="50">
        <f>IFERROR((5.670373*10^-8*(BN186+273.15)^4+((Annex!$B$5+Annex!$B$6)*(BN186-AA186)+Annex!$B$7*(BN186-INDEX(BN:BN,IFERROR(MATCH($B186-Annex!$B$9/60,$B:$B),2)))/(60*($B186-INDEX($B:$B,IFERROR(MATCH($B186-Annex!$B$9/60,$B:$B),2)))))/Annex!$B$8)/1000,IF(Data!$B$2="",0,"-"))</f>
        <v>6.4041344151631234</v>
      </c>
      <c r="BI186" s="20">
        <v>607.66600000000005</v>
      </c>
      <c r="BJ186" s="20">
        <v>176.86500000000001</v>
      </c>
      <c r="BK186" s="20">
        <v>528.40099999999995</v>
      </c>
      <c r="BL186" s="20">
        <v>392.00400000000002</v>
      </c>
      <c r="BM186" s="20">
        <v>383.55</v>
      </c>
      <c r="BN186" s="20">
        <v>361.61799999999999</v>
      </c>
    </row>
    <row r="187" spans="1:66" x14ac:dyDescent="0.3">
      <c r="A187" s="5">
        <v>186</v>
      </c>
      <c r="B187" s="19">
        <v>15.660666675539687</v>
      </c>
      <c r="C187" s="20">
        <v>153.946023</v>
      </c>
      <c r="D187" s="20">
        <v>157.167441</v>
      </c>
      <c r="E187" s="20">
        <v>207.46969100000001</v>
      </c>
      <c r="F187" s="49">
        <f>IFERROR(SUM(C187:E187),IF(Data!$B$2="",0,"-"))</f>
        <v>518.58315500000003</v>
      </c>
      <c r="G187" s="50">
        <f>IFERROR(F187-Annex!$B$10,IF(Data!$B$2="",0,"-"))</f>
        <v>91.975155000000029</v>
      </c>
      <c r="H187" s="50">
        <f>IFERROR(AVERAGE(INDEX(G:G,IFERROR(MATCH($B187-Annex!$B$12/60,$B:$B),2)):G187),IF(Data!$B$2="",0,"-"))</f>
        <v>90.268084200000018</v>
      </c>
      <c r="I187" s="50">
        <f>IFERROR(-14000*(G187-INDEX(G:G,IFERROR(MATCH($B187-Annex!$B$11/60,$B:$B),2)))/(60*($B187-INDEX($B:$B,IFERROR(MATCH($B187-Annex!$B$11/60,$B:$B),2)))),IF(Data!$B$2="",0,"-"))</f>
        <v>482.31838688417128</v>
      </c>
      <c r="J187" s="50">
        <f>IFERROR(-14000*(H187-INDEX(H:H,IFERROR(MATCH($B187-Annex!$B$13/60,$B:$B),2)))/(60*($B187-INDEX($B:$B,IFERROR(MATCH($B187-Annex!$B$13/60,$B:$B),2)))),IF(Data!$B$2="",0,"-"))</f>
        <v>566.15431943600015</v>
      </c>
      <c r="K187" s="20">
        <v>3.4196069800000002</v>
      </c>
      <c r="L187" s="20">
        <v>60.091000000000001</v>
      </c>
      <c r="M187" s="20">
        <v>9.8999999999999993E+37</v>
      </c>
      <c r="N187" s="20">
        <v>112.437</v>
      </c>
      <c r="O187" s="20">
        <v>330.35</v>
      </c>
      <c r="P187" s="20">
        <v>533.65599999999995</v>
      </c>
      <c r="Q187" s="20">
        <v>194.72200000000001</v>
      </c>
      <c r="R187" s="20">
        <v>149.33099999999999</v>
      </c>
      <c r="S187" s="20">
        <v>93.96</v>
      </c>
      <c r="T187" s="20">
        <v>84.709000000000003</v>
      </c>
      <c r="U187" s="20">
        <v>-103.328</v>
      </c>
      <c r="V187" s="20">
        <v>-52.204000000000001</v>
      </c>
      <c r="W187" s="20">
        <v>71.686999999999998</v>
      </c>
      <c r="X187" s="20">
        <v>84.23</v>
      </c>
      <c r="Y187" s="20">
        <v>87.414000000000001</v>
      </c>
      <c r="Z187" s="20">
        <v>60.091000000000001</v>
      </c>
      <c r="AA187" s="20">
        <v>134.50700000000001</v>
      </c>
      <c r="AB187" s="20">
        <v>10.125</v>
      </c>
      <c r="AC187" s="20">
        <v>71.003</v>
      </c>
      <c r="AD187" s="20">
        <v>83.341999999999999</v>
      </c>
      <c r="AE187" s="20">
        <v>22.172000000000001</v>
      </c>
      <c r="AF187" s="20">
        <v>123.511</v>
      </c>
      <c r="AG187" s="20">
        <v>-99.741</v>
      </c>
      <c r="AH187" s="50">
        <f>IFERROR(AVERAGE(INDEX(AL:AL,IFERROR(MATCH($B187-Annex!$B$4/60,$B:$B),2)):AL187),IF(Data!$B$2="",0,"-"))</f>
        <v>61.830417268843107</v>
      </c>
      <c r="AI187" s="50">
        <f>IFERROR(AVERAGE(INDEX(AM:AM,IFERROR(MATCH($B187-Annex!$B$4/60,$B:$B),2)):AM187),IF(Data!$B$2="",0,"-"))</f>
        <v>-37.202882121273227</v>
      </c>
      <c r="AJ187" s="50">
        <f>IFERROR(AVERAGE(INDEX(AN:AN,IFERROR(MATCH($B187-Annex!$B$4/60,$B:$B),2)):AN187),IF(Data!$B$2="",0,"-"))</f>
        <v>10.537687111506003</v>
      </c>
      <c r="AK187" s="50">
        <f>IFERROR(AVERAGE(INDEX(AO:AO,IFERROR(MATCH($B187-Annex!$B$4/60,$B:$B),2)):AO187),IF(Data!$B$2="",0,"-"))</f>
        <v>-11.207372213533997</v>
      </c>
      <c r="AL187" s="50">
        <f>IFERROR((5.670373*10^-8*(AP187+273.15)^4+((Annex!$B$5+Annex!$B$6)*(AP187-L187)+Annex!$B$7*(AP187-INDEX(AP:AP,IFERROR(MATCH($B187-Annex!$B$9/60,$B:$B),2)))/(60*($B187-INDEX($B:$B,IFERROR(MATCH($B187-Annex!$B$9/60,$B:$B),2)))))/Annex!$B$8)/1000,IF(Data!$B$2="",0,"-"))</f>
        <v>50.668168871215528</v>
      </c>
      <c r="AM187" s="50">
        <f>IFERROR((5.670373*10^-8*(AQ187+273.15)^4+((Annex!$B$5+Annex!$B$6)*(AQ187-O187)+Annex!$B$7*(AQ187-INDEX(AQ:AQ,IFERROR(MATCH($B187-Annex!$B$9/60,$B:$B),2)))/(60*($B187-INDEX($B:$B,IFERROR(MATCH($B187-Annex!$B$9/60,$B:$B),2)))))/Annex!$B$8)/1000,IF(Data!$B$2="",0,"-"))</f>
        <v>-65.399237633234947</v>
      </c>
      <c r="AN187" s="50">
        <f>IFERROR((5.670373*10^-8*(AR187+273.15)^4+((Annex!$B$5+Annex!$B$6)*(AR187-R187)+Annex!$B$7*(AR187-INDEX(AR:AR,IFERROR(MATCH($B187-Annex!$B$9/60,$B:$B),2)))/(60*($B187-INDEX($B:$B,IFERROR(MATCH($B187-Annex!$B$9/60,$B:$B),2)))))/Annex!$B$8)/1000,IF(Data!$B$2="",0,"-"))</f>
        <v>8.3308130764644375</v>
      </c>
      <c r="AO187" s="50">
        <f>IFERROR((5.670373*10^-8*(AS187+273.15)^4+((Annex!$B$5+Annex!$B$6)*(AS187-U187)+Annex!$B$7*(AS187-INDEX(AS:AS,IFERROR(MATCH($B187-Annex!$B$9/60,$B:$B),2)))/(60*($B187-INDEX($B:$B,IFERROR(MATCH($B187-Annex!$B$9/60,$B:$B),2)))))/Annex!$B$8)/1000,IF(Data!$B$2="",0,"-"))</f>
        <v>10.456011083770171</v>
      </c>
      <c r="AP187" s="20">
        <v>713.23</v>
      </c>
      <c r="AQ187" s="20">
        <v>67.992999999999995</v>
      </c>
      <c r="AR187" s="20">
        <v>389.89499999999998</v>
      </c>
      <c r="AS187" s="20">
        <v>81.855000000000004</v>
      </c>
      <c r="AT187" s="20">
        <v>24.664000000000001</v>
      </c>
      <c r="AU187" s="20">
        <v>37.204000000000001</v>
      </c>
      <c r="AV187" s="20">
        <v>27.314</v>
      </c>
      <c r="AW187" s="50">
        <f>IFERROR(AVERAGE(INDEX(BC:BC,IFERROR(MATCH($B187-Annex!$B$4/60,$B:$B),2)):BC187),IF(Data!$B$2="",0,"-"))</f>
        <v>-10.730463626185067</v>
      </c>
      <c r="AX187" s="50">
        <f>IFERROR(AVERAGE(INDEX(BD:BD,IFERROR(MATCH($B187-Annex!$B$4/60,$B:$B),2)):BD187),IF(Data!$B$2="",0,"-"))</f>
        <v>1.5562679082890649E+141</v>
      </c>
      <c r="AY187" s="50">
        <f>IFERROR(AVERAGE(INDEX(BE:BE,IFERROR(MATCH($B187-Annex!$B$4/60,$B:$B),2)):BE187),IF(Data!$B$2="",0,"-"))</f>
        <v>18.847613763508093</v>
      </c>
      <c r="AZ187" s="50">
        <f>IFERROR(AVERAGE(INDEX(BF:BF,IFERROR(MATCH($B187-Annex!$B$4/60,$B:$B),2)):BF187),IF(Data!$B$2="",0,"-"))</f>
        <v>39.322774196914452</v>
      </c>
      <c r="BA187" s="50">
        <f>IFERROR(AVERAGE(INDEX(BG:BG,IFERROR(MATCH($B187-Annex!$B$4/60,$B:$B),2)):BG187),IF(Data!$B$2="",0,"-"))</f>
        <v>12.415070192685601</v>
      </c>
      <c r="BB187" s="50">
        <f>IFERROR(AVERAGE(INDEX(BH:BH,IFERROR(MATCH($B187-Annex!$B$4/60,$B:$B),2)):BH187),IF(Data!$B$2="",0,"-"))</f>
        <v>9.540216000876411</v>
      </c>
      <c r="BC187" s="50">
        <f>IFERROR((5.670373*10^-8*(BI187+273.15)^4+((Annex!$B$5+Annex!$B$6)*(BI187-L187)+Annex!$B$7*(BI187-INDEX(BI:BI,IFERROR(MATCH($B187-Annex!$B$9/60,$B:$B),2)))/(60*($B187-INDEX($B:$B,IFERROR(MATCH($B187-Annex!$B$9/60,$B:$B),2)))))/Annex!$B$8)/1000,IF(Data!$B$2="",0,"-"))</f>
        <v>-272.26112815933038</v>
      </c>
      <c r="BD187" s="50">
        <f>IFERROR((5.670373*10^-8*(BJ187+273.15)^4+((Annex!$B$5+Annex!$B$6)*(BJ187-O187)+Annex!$B$7*(BJ187-INDEX(BJ:BJ,IFERROR(MATCH($B187-Annex!$B$9/60,$B:$B),2)))/(60*($B187-INDEX($B:$B,IFERROR(MATCH($B187-Annex!$B$9/60,$B:$B),2)))))/Annex!$B$8)/1000,IF(Data!$B$2="",0,"-"))</f>
        <v>5.4469376790117275E+141</v>
      </c>
      <c r="BE187" s="50">
        <f>IFERROR((5.670373*10^-8*(BK187+273.15)^4+((Annex!$B$5+Annex!$B$6)*(BK187-R187)+Annex!$B$7*(BK187-INDEX(BK:BK,IFERROR(MATCH($B187-Annex!$B$9/60,$B:$B),2)))/(60*($B187-INDEX($B:$B,IFERROR(MATCH($B187-Annex!$B$9/60,$B:$B),2)))))/Annex!$B$8)/1000,IF(Data!$B$2="",0,"-"))</f>
        <v>17.293508252217141</v>
      </c>
      <c r="BF187" s="50">
        <f>IFERROR((5.670373*10^-8*(BL187+273.15)^4+((Annex!$B$5+Annex!$B$6)*(BL187-U187)+Annex!$B$7*(BL187-INDEX(BL:BL,IFERROR(MATCH($B187-Annex!$B$9/60,$B:$B),2)))/(60*($B187-INDEX($B:$B,IFERROR(MATCH($B187-Annex!$B$9/60,$B:$B),2)))))/Annex!$B$8)/1000,IF(Data!$B$2="",0,"-"))</f>
        <v>-42.353429630538898</v>
      </c>
      <c r="BG187" s="50">
        <f>IFERROR((5.670373*10^-8*(BM187+273.15)^4+((Annex!$B$5+Annex!$B$6)*(BM187-X187)+Annex!$B$7*(BM187-INDEX(BM:BM,IFERROR(MATCH($B187-Annex!$B$9/60,$B:$B),2)))/(60*($B187-INDEX($B:$B,IFERROR(MATCH($B187-Annex!$B$9/60,$B:$B),2)))))/Annex!$B$8)/1000,IF(Data!$B$2="",0,"-"))</f>
        <v>7.8599883840884193</v>
      </c>
      <c r="BH187" s="50">
        <f>IFERROR((5.670373*10^-8*(BN187+273.15)^4+((Annex!$B$5+Annex!$B$6)*(BN187-AA187)+Annex!$B$7*(BN187-INDEX(BN:BN,IFERROR(MATCH($B187-Annex!$B$9/60,$B:$B),2)))/(60*($B187-INDEX($B:$B,IFERROR(MATCH($B187-Annex!$B$9/60,$B:$B),2)))))/Annex!$B$8)/1000,IF(Data!$B$2="",0,"-"))</f>
        <v>4.7647332493973504</v>
      </c>
      <c r="BI187" s="20">
        <v>107.877</v>
      </c>
      <c r="BJ187" s="20">
        <v>9.8999999999999993E+37</v>
      </c>
      <c r="BK187" s="20">
        <v>514.75800000000004</v>
      </c>
      <c r="BL187" s="20">
        <v>344.81400000000002</v>
      </c>
      <c r="BM187" s="20">
        <v>374.9</v>
      </c>
      <c r="BN187" s="20">
        <v>352.755</v>
      </c>
    </row>
    <row r="188" spans="1:66" x14ac:dyDescent="0.3">
      <c r="A188" s="5">
        <v>187</v>
      </c>
      <c r="B188" s="19">
        <v>15.744833336211741</v>
      </c>
      <c r="C188" s="20">
        <v>155.13393300000001</v>
      </c>
      <c r="D188" s="20">
        <v>158.15124299999999</v>
      </c>
      <c r="E188" s="20">
        <v>207.76548500000001</v>
      </c>
      <c r="F188" s="49">
        <f>IFERROR(SUM(C188:E188),IF(Data!$B$2="",0,"-"))</f>
        <v>521.05066099999999</v>
      </c>
      <c r="G188" s="50">
        <f>IFERROR(F188-Annex!$B$10,IF(Data!$B$2="",0,"-"))</f>
        <v>94.442660999999987</v>
      </c>
      <c r="H188" s="50">
        <f>IFERROR(AVERAGE(INDEX(G:G,IFERROR(MATCH($B188-Annex!$B$12/60,$B:$B),2)):G188),IF(Data!$B$2="",0,"-"))</f>
        <v>90.57704440000002</v>
      </c>
      <c r="I188" s="50">
        <f>IFERROR(-14000*(G188-INDEX(G:G,IFERROR(MATCH($B188-Annex!$B$11/60,$B:$B),2)))/(60*($B188-INDEX($B:$B,IFERROR(MATCH($B188-Annex!$B$11/60,$B:$B),2)))),IF(Data!$B$2="",0,"-"))</f>
        <v>-349.92782396934444</v>
      </c>
      <c r="J188" s="50">
        <f>IFERROR(-14000*(H188-INDEX(H:H,IFERROR(MATCH($B188-Annex!$B$13/60,$B:$B),2)))/(60*($B188-INDEX($B:$B,IFERROR(MATCH($B188-Annex!$B$13/60,$B:$B),2)))),IF(Data!$B$2="",0,"-"))</f>
        <v>486.85579676148132</v>
      </c>
      <c r="K188" s="20">
        <v>2.7187817600000002</v>
      </c>
      <c r="L188" s="20">
        <v>56.018000000000001</v>
      </c>
      <c r="M188" s="20">
        <v>1252.7049999999999</v>
      </c>
      <c r="N188" s="20">
        <v>94.233999999999995</v>
      </c>
      <c r="O188" s="20">
        <v>372.39800000000002</v>
      </c>
      <c r="P188" s="20">
        <v>331.09800000000001</v>
      </c>
      <c r="Q188" s="20">
        <v>145.61699999999999</v>
      </c>
      <c r="R188" s="20">
        <v>137.994</v>
      </c>
      <c r="S188" s="20">
        <v>142.76499999999999</v>
      </c>
      <c r="T188" s="20">
        <v>78.197999999999993</v>
      </c>
      <c r="U188" s="20">
        <v>-133.09700000000001</v>
      </c>
      <c r="V188" s="20">
        <v>227.65700000000001</v>
      </c>
      <c r="W188" s="20">
        <v>62.332999999999998</v>
      </c>
      <c r="X188" s="20">
        <v>75.275999999999996</v>
      </c>
      <c r="Y188" s="20">
        <v>-23.06</v>
      </c>
      <c r="Z188" s="20">
        <v>52.563000000000002</v>
      </c>
      <c r="AA188" s="20">
        <v>128.84100000000001</v>
      </c>
      <c r="AB188" s="20">
        <v>227.321</v>
      </c>
      <c r="AC188" s="20">
        <v>67.497</v>
      </c>
      <c r="AD188" s="20">
        <v>-32.569000000000003</v>
      </c>
      <c r="AE188" s="20">
        <v>9.8999999999999993E+37</v>
      </c>
      <c r="AF188" s="20">
        <v>202.70500000000001</v>
      </c>
      <c r="AG188" s="20">
        <v>48.351999999999997</v>
      </c>
      <c r="AH188" s="50">
        <f>IFERROR(AVERAGE(INDEX(AL:AL,IFERROR(MATCH($B188-Annex!$B$4/60,$B:$B),2)):AL188),IF(Data!$B$2="",0,"-"))</f>
        <v>58.865645486141752</v>
      </c>
      <c r="AI188" s="50">
        <f>IFERROR(AVERAGE(INDEX(AM:AM,IFERROR(MATCH($B188-Annex!$B$4/60,$B:$B),2)):AM188),IF(Data!$B$2="",0,"-"))</f>
        <v>-46.675992486053822</v>
      </c>
      <c r="AJ188" s="50">
        <f>IFERROR(AVERAGE(INDEX(AN:AN,IFERROR(MATCH($B188-Annex!$B$4/60,$B:$B),2)):AN188),IF(Data!$B$2="",0,"-"))</f>
        <v>10.442611319381067</v>
      </c>
      <c r="AK188" s="50">
        <f>IFERROR(AVERAGE(INDEX(AO:AO,IFERROR(MATCH($B188-Annex!$B$4/60,$B:$B),2)):AO188),IF(Data!$B$2="",0,"-"))</f>
        <v>-16.582873854326973</v>
      </c>
      <c r="AL188" s="50">
        <f>IFERROR((5.670373*10^-8*(AP188+273.15)^4+((Annex!$B$5+Annex!$B$6)*(AP188-L188)+Annex!$B$7*(AP188-INDEX(AP:AP,IFERROR(MATCH($B188-Annex!$B$9/60,$B:$B),2)))/(60*($B188-INDEX($B:$B,IFERROR(MATCH($B188-Annex!$B$9/60,$B:$B),2)))))/Annex!$B$8)/1000,IF(Data!$B$2="",0,"-"))</f>
        <v>46.091345124466557</v>
      </c>
      <c r="AM188" s="50">
        <f>IFERROR((5.670373*10^-8*(AQ188+273.15)^4+((Annex!$B$5+Annex!$B$6)*(AQ188-O188)+Annex!$B$7*(AQ188-INDEX(AQ:AQ,IFERROR(MATCH($B188-Annex!$B$9/60,$B:$B),2)))/(60*($B188-INDEX($B:$B,IFERROR(MATCH($B188-Annex!$B$9/60,$B:$B),2)))))/Annex!$B$8)/1000,IF(Data!$B$2="",0,"-"))</f>
        <v>-48.084151466754108</v>
      </c>
      <c r="AN188" s="50">
        <f>IFERROR((5.670373*10^-8*(AR188+273.15)^4+((Annex!$B$5+Annex!$B$6)*(AR188-R188)+Annex!$B$7*(AR188-INDEX(AR:AR,IFERROR(MATCH($B188-Annex!$B$9/60,$B:$B),2)))/(60*($B188-INDEX($B:$B,IFERROR(MATCH($B188-Annex!$B$9/60,$B:$B),2)))))/Annex!$B$8)/1000,IF(Data!$B$2="",0,"-"))</f>
        <v>6.8560729034267718</v>
      </c>
      <c r="AO188" s="50">
        <f>IFERROR((5.670373*10^-8*(AS188+273.15)^4+((Annex!$B$5+Annex!$B$6)*(AS188-U188)+Annex!$B$7*(AS188-INDEX(AS:AS,IFERROR(MATCH($B188-Annex!$B$9/60,$B:$B),2)))/(60*($B188-INDEX($B:$B,IFERROR(MATCH($B188-Annex!$B$9/60,$B:$B),2)))))/Annex!$B$8)/1000,IF(Data!$B$2="",0,"-"))</f>
        <v>18.680238461094305</v>
      </c>
      <c r="AP188" s="20">
        <v>695.36199999999997</v>
      </c>
      <c r="AQ188" s="20">
        <v>189.495</v>
      </c>
      <c r="AR188" s="20">
        <v>381.59199999999998</v>
      </c>
      <c r="AS188" s="20">
        <v>277.55900000000003</v>
      </c>
      <c r="AT188" s="20">
        <v>24.436</v>
      </c>
      <c r="AU188" s="20">
        <v>37.792999999999999</v>
      </c>
      <c r="AV188" s="20">
        <v>27.260999999999999</v>
      </c>
      <c r="AW188" s="50">
        <f>IFERROR(AVERAGE(INDEX(BC:BC,IFERROR(MATCH($B188-Annex!$B$4/60,$B:$B),2)):BC188),IF(Data!$B$2="",0,"-"))</f>
        <v>-52.642037758292254</v>
      </c>
      <c r="AX188" s="50">
        <f>IFERROR(AVERAGE(INDEX(BD:BD,IFERROR(MATCH($B188-Annex!$B$4/60,$B:$B),2)):BD188),IF(Data!$B$2="",0,"-"))</f>
        <v>2.3344018624335974E+141</v>
      </c>
      <c r="AY188" s="50">
        <f>IFERROR(AVERAGE(INDEX(BE:BE,IFERROR(MATCH($B188-Annex!$B$4/60,$B:$B),2)):BE188),IF(Data!$B$2="",0,"-"))</f>
        <v>19.272904250314014</v>
      </c>
      <c r="AZ188" s="50">
        <f>IFERROR(AVERAGE(INDEX(BF:BF,IFERROR(MATCH($B188-Annex!$B$4/60,$B:$B),2)):BF188),IF(Data!$B$2="",0,"-"))</f>
        <v>22.243371996072963</v>
      </c>
      <c r="BA188" s="50">
        <f>IFERROR(AVERAGE(INDEX(BG:BG,IFERROR(MATCH($B188-Annex!$B$4/60,$B:$B),2)):BG188),IF(Data!$B$2="",0,"-"))</f>
        <v>11.353108787041137</v>
      </c>
      <c r="BB188" s="50">
        <f>IFERROR(AVERAGE(INDEX(BH:BH,IFERROR(MATCH($B188-Annex!$B$4/60,$B:$B),2)):BH188),IF(Data!$B$2="",0,"-"))</f>
        <v>8.601714133583755</v>
      </c>
      <c r="BC188" s="50">
        <f>IFERROR((5.670373*10^-8*(BI188+273.15)^4+((Annex!$B$5+Annex!$B$6)*(BI188-L188)+Annex!$B$7*(BI188-INDEX(BI:BI,IFERROR(MATCH($B188-Annex!$B$9/60,$B:$B),2)))/(60*($B188-INDEX($B:$B,IFERROR(MATCH($B188-Annex!$B$9/60,$B:$B),2)))))/Annex!$B$8)/1000,IF(Data!$B$2="",0,"-"))</f>
        <v>-258.95845392162931</v>
      </c>
      <c r="BD188" s="50">
        <f>IFERROR((5.670373*10^-8*(BJ188+273.15)^4+((Annex!$B$5+Annex!$B$6)*(BJ188-O188)+Annex!$B$7*(BJ188-INDEX(BJ:BJ,IFERROR(MATCH($B188-Annex!$B$9/60,$B:$B),2)))/(60*($B188-INDEX($B:$B,IFERROR(MATCH($B188-Annex!$B$9/60,$B:$B),2)))))/Annex!$B$8)/1000,IF(Data!$B$2="",0,"-"))</f>
        <v>5.4469376790117275E+141</v>
      </c>
      <c r="BE188" s="50">
        <f>IFERROR((5.670373*10^-8*(BK188+273.15)^4+((Annex!$B$5+Annex!$B$6)*(BK188-R188)+Annex!$B$7*(BK188-INDEX(BK:BK,IFERROR(MATCH($B188-Annex!$B$9/60,$B:$B),2)))/(60*($B188-INDEX($B:$B,IFERROR(MATCH($B188-Annex!$B$9/60,$B:$B),2)))))/Annex!$B$8)/1000,IF(Data!$B$2="",0,"-"))</f>
        <v>13.691088823682049</v>
      </c>
      <c r="BF188" s="50">
        <f>IFERROR((5.670373*10^-8*(BL188+273.15)^4+((Annex!$B$5+Annex!$B$6)*(BL188-U188)+Annex!$B$7*(BL188-INDEX(BL:BL,IFERROR(MATCH($B188-Annex!$B$9/60,$B:$B),2)))/(60*($B188-INDEX($B:$B,IFERROR(MATCH($B188-Annex!$B$9/60,$B:$B),2)))))/Annex!$B$8)/1000,IF(Data!$B$2="",0,"-"))</f>
        <v>-115.91814788296055</v>
      </c>
      <c r="BG188" s="50">
        <f>IFERROR((5.670373*10^-8*(BM188+273.15)^4+((Annex!$B$5+Annex!$B$6)*(BM188-X188)+Annex!$B$7*(BM188-INDEX(BM:BM,IFERROR(MATCH($B188-Annex!$B$9/60,$B:$B),2)))/(60*($B188-INDEX($B:$B,IFERROR(MATCH($B188-Annex!$B$9/60,$B:$B),2)))))/Annex!$B$8)/1000,IF(Data!$B$2="",0,"-"))</f>
        <v>6.9339300840187681</v>
      </c>
      <c r="BH188" s="50">
        <f>IFERROR((5.670373*10^-8*(BN188+273.15)^4+((Annex!$B$5+Annex!$B$6)*(BN188-AA188)+Annex!$B$7*(BN188-INDEX(BN:BN,IFERROR(MATCH($B188-Annex!$B$9/60,$B:$B),2)))/(60*($B188-INDEX($B:$B,IFERROR(MATCH($B188-Annex!$B$9/60,$B:$B),2)))))/Annex!$B$8)/1000,IF(Data!$B$2="",0,"-"))</f>
        <v>3.9275179699176417</v>
      </c>
      <c r="BI188" s="20">
        <v>104.654</v>
      </c>
      <c r="BJ188" s="20">
        <v>9.8999999999999993E+37</v>
      </c>
      <c r="BK188" s="20">
        <v>500.05099999999999</v>
      </c>
      <c r="BL188" s="20">
        <v>152.797</v>
      </c>
      <c r="BM188" s="20">
        <v>366.072</v>
      </c>
      <c r="BN188" s="20">
        <v>344.01600000000002</v>
      </c>
    </row>
    <row r="189" spans="1:66" x14ac:dyDescent="0.3">
      <c r="A189" s="5">
        <v>188</v>
      </c>
      <c r="B189" s="19">
        <v>15.829166671028361</v>
      </c>
      <c r="C189" s="20">
        <v>155.07128700000001</v>
      </c>
      <c r="D189" s="20">
        <v>157.59581600000001</v>
      </c>
      <c r="E189" s="20">
        <v>208.195728</v>
      </c>
      <c r="F189" s="49">
        <f>IFERROR(SUM(C189:E189),IF(Data!$B$2="",0,"-"))</f>
        <v>520.86283100000003</v>
      </c>
      <c r="G189" s="50">
        <f>IFERROR(F189-Annex!$B$10,IF(Data!$B$2="",0,"-"))</f>
        <v>94.254831000000024</v>
      </c>
      <c r="H189" s="50">
        <f>IFERROR(AVERAGE(INDEX(G:G,IFERROR(MATCH($B189-Annex!$B$12/60,$B:$B),2)):G189),IF(Data!$B$2="",0,"-"))</f>
        <v>90.955647900000031</v>
      </c>
      <c r="I189" s="50">
        <f>IFERROR(-14000*(G189-INDEX(G:G,IFERROR(MATCH($B189-Annex!$B$11/60,$B:$B),2)))/(60*($B189-INDEX($B:$B,IFERROR(MATCH($B189-Annex!$B$11/60,$B:$B),2)))),IF(Data!$B$2="",0,"-"))</f>
        <v>-440.67249234621551</v>
      </c>
      <c r="J189" s="50">
        <f>IFERROR(-14000*(H189-INDEX(H:H,IFERROR(MATCH($B189-Annex!$B$13/60,$B:$B),2)))/(60*($B189-INDEX($B:$B,IFERROR(MATCH($B189-Annex!$B$13/60,$B:$B),2)))),IF(Data!$B$2="",0,"-"))</f>
        <v>355.72241253388916</v>
      </c>
      <c r="K189" s="20">
        <v>2.4307219799999999</v>
      </c>
      <c r="L189" s="20">
        <v>56.103000000000002</v>
      </c>
      <c r="M189" s="20">
        <v>923.79300000000001</v>
      </c>
      <c r="N189" s="20">
        <v>80.180999999999997</v>
      </c>
      <c r="O189" s="20">
        <v>373.15800000000002</v>
      </c>
      <c r="P189" s="20">
        <v>245.441</v>
      </c>
      <c r="Q189" s="20">
        <v>89.881</v>
      </c>
      <c r="R189" s="20">
        <v>122.574</v>
      </c>
      <c r="S189" s="20">
        <v>244.339</v>
      </c>
      <c r="T189" s="20">
        <v>72.370999999999995</v>
      </c>
      <c r="U189" s="20">
        <v>-48.374000000000002</v>
      </c>
      <c r="V189" s="20">
        <v>-35.539000000000001</v>
      </c>
      <c r="W189" s="20">
        <v>60.76</v>
      </c>
      <c r="X189" s="20">
        <v>67.72</v>
      </c>
      <c r="Y189" s="20">
        <v>98.484999999999999</v>
      </c>
      <c r="Z189" s="20">
        <v>55.502000000000002</v>
      </c>
      <c r="AA189" s="20">
        <v>122.608</v>
      </c>
      <c r="AB189" s="20">
        <v>80.146000000000001</v>
      </c>
      <c r="AC189" s="20">
        <v>66.796000000000006</v>
      </c>
      <c r="AD189" s="20">
        <v>-152.602</v>
      </c>
      <c r="AE189" s="20">
        <v>-60.279000000000003</v>
      </c>
      <c r="AF189" s="20">
        <v>279.87799999999999</v>
      </c>
      <c r="AG189" s="20">
        <v>-39.637</v>
      </c>
      <c r="AH189" s="50">
        <f>IFERROR(AVERAGE(INDEX(AL:AL,IFERROR(MATCH($B189-Annex!$B$4/60,$B:$B),2)):AL189),IF(Data!$B$2="",0,"-"))</f>
        <v>55.351035463479832</v>
      </c>
      <c r="AI189" s="50">
        <f>IFERROR(AVERAGE(INDEX(AM:AM,IFERROR(MATCH($B189-Annex!$B$4/60,$B:$B),2)):AM189),IF(Data!$B$2="",0,"-"))</f>
        <v>-22.578959757049354</v>
      </c>
      <c r="AJ189" s="50">
        <f>IFERROR(AVERAGE(INDEX(AN:AN,IFERROR(MATCH($B189-Annex!$B$4/60,$B:$B),2)):AN189),IF(Data!$B$2="",0,"-"))</f>
        <v>9.8110346091613287</v>
      </c>
      <c r="AK189" s="50">
        <f>IFERROR(AVERAGE(INDEX(AO:AO,IFERROR(MATCH($B189-Annex!$B$4/60,$B:$B),2)):AO189),IF(Data!$B$2="",0,"-"))</f>
        <v>3.5287947503657193</v>
      </c>
      <c r="AL189" s="50">
        <f>IFERROR((5.670373*10^-8*(AP189+273.15)^4+((Annex!$B$5+Annex!$B$6)*(AP189-L189)+Annex!$B$7*(AP189-INDEX(AP:AP,IFERROR(MATCH($B189-Annex!$B$9/60,$B:$B),2)))/(60*($B189-INDEX($B:$B,IFERROR(MATCH($B189-Annex!$B$9/60,$B:$B),2)))))/Annex!$B$8)/1000,IF(Data!$B$2="",0,"-"))</f>
        <v>40.556344707818006</v>
      </c>
      <c r="AM189" s="50">
        <f>IFERROR((5.670373*10^-8*(AQ189+273.15)^4+((Annex!$B$5+Annex!$B$6)*(AQ189-O189)+Annex!$B$7*(AQ189-INDEX(AQ:AQ,IFERROR(MATCH($B189-Annex!$B$9/60,$B:$B),2)))/(60*($B189-INDEX($B:$B,IFERROR(MATCH($B189-Annex!$B$9/60,$B:$B),2)))))/Annex!$B$8)/1000,IF(Data!$B$2="",0,"-"))</f>
        <v>59.673843709912269</v>
      </c>
      <c r="AN189" s="50">
        <f>IFERROR((5.670373*10^-8*(AR189+273.15)^4+((Annex!$B$5+Annex!$B$6)*(AR189-R189)+Annex!$B$7*(AR189-INDEX(AR:AR,IFERROR(MATCH($B189-Annex!$B$9/60,$B:$B),2)))/(60*($B189-INDEX($B:$B,IFERROR(MATCH($B189-Annex!$B$9/60,$B:$B),2)))))/Annex!$B$8)/1000,IF(Data!$B$2="",0,"-"))</f>
        <v>7.1163808017109336</v>
      </c>
      <c r="AO189" s="50">
        <f>IFERROR((5.670373*10^-8*(AS189+273.15)^4+((Annex!$B$5+Annex!$B$6)*(AS189-U189)+Annex!$B$7*(AS189-INDEX(AS:AS,IFERROR(MATCH($B189-Annex!$B$9/60,$B:$B),2)))/(60*($B189-INDEX($B:$B,IFERROR(MATCH($B189-Annex!$B$9/60,$B:$B),2)))))/Annex!$B$8)/1000,IF(Data!$B$2="",0,"-"))</f>
        <v>117.72025825798258</v>
      </c>
      <c r="AP189" s="20">
        <v>675.89300000000003</v>
      </c>
      <c r="AQ189" s="20">
        <v>186.15100000000001</v>
      </c>
      <c r="AR189" s="20">
        <v>373.61500000000001</v>
      </c>
      <c r="AS189" s="20">
        <v>283.66699999999997</v>
      </c>
      <c r="AT189" s="20">
        <v>24.05</v>
      </c>
      <c r="AU189" s="20">
        <v>38.295999999999999</v>
      </c>
      <c r="AV189" s="20">
        <v>27.190999999999999</v>
      </c>
      <c r="AW189" s="50">
        <f>IFERROR(AVERAGE(INDEX(BC:BC,IFERROR(MATCH($B189-Annex!$B$4/60,$B:$B),2)):BC189),IF(Data!$B$2="",0,"-"))</f>
        <v>-57.59927708604539</v>
      </c>
      <c r="AX189" s="50">
        <f>IFERROR(AVERAGE(INDEX(BD:BD,IFERROR(MATCH($B189-Annex!$B$4/60,$B:$B),2)):BD189),IF(Data!$B$2="",0,"-"))</f>
        <v>3.1125358165781298E+141</v>
      </c>
      <c r="AY189" s="50">
        <f>IFERROR(AVERAGE(INDEX(BE:BE,IFERROR(MATCH($B189-Annex!$B$4/60,$B:$B),2)):BE189),IF(Data!$B$2="",0,"-"))</f>
        <v>18.741898849364365</v>
      </c>
      <c r="AZ189" s="50">
        <f>IFERROR(AVERAGE(INDEX(BF:BF,IFERROR(MATCH($B189-Annex!$B$4/60,$B:$B),2)):BF189),IF(Data!$B$2="",0,"-"))</f>
        <v>8.8945925144082132</v>
      </c>
      <c r="BA189" s="50">
        <f>IFERROR(AVERAGE(INDEX(BG:BG,IFERROR(MATCH($B189-Annex!$B$4/60,$B:$B),2)):BG189),IF(Data!$B$2="",0,"-"))</f>
        <v>10.10984800299862</v>
      </c>
      <c r="BB189" s="50">
        <f>IFERROR(AVERAGE(INDEX(BH:BH,IFERROR(MATCH($B189-Annex!$B$4/60,$B:$B),2)):BH189),IF(Data!$B$2="",0,"-"))</f>
        <v>7.4375270987844306</v>
      </c>
      <c r="BC189" s="50">
        <f>IFERROR((5.670373*10^-8*(BI189+273.15)^4+((Annex!$B$5+Annex!$B$6)*(BI189-L189)+Annex!$B$7*(BI189-INDEX(BI:BI,IFERROR(MATCH($B189-Annex!$B$9/60,$B:$B),2)))/(60*($B189-INDEX($B:$B,IFERROR(MATCH($B189-Annex!$B$9/60,$B:$B),2)))))/Annex!$B$8)/1000,IF(Data!$B$2="",0,"-"))</f>
        <v>-0.19932856401974072</v>
      </c>
      <c r="BD189" s="50">
        <f>IFERROR((5.670373*10^-8*(BJ189+273.15)^4+((Annex!$B$5+Annex!$B$6)*(BJ189-O189)+Annex!$B$7*(BJ189-INDEX(BJ:BJ,IFERROR(MATCH($B189-Annex!$B$9/60,$B:$B),2)))/(60*($B189-INDEX($B:$B,IFERROR(MATCH($B189-Annex!$B$9/60,$B:$B),2)))))/Annex!$B$8)/1000,IF(Data!$B$2="",0,"-"))</f>
        <v>5.4469376790117275E+141</v>
      </c>
      <c r="BE189" s="50">
        <f>IFERROR((5.670373*10^-8*(BK189+273.15)^4+((Annex!$B$5+Annex!$B$6)*(BK189-R189)+Annex!$B$7*(BK189-INDEX(BK:BK,IFERROR(MATCH($B189-Annex!$B$9/60,$B:$B),2)))/(60*($B189-INDEX($B:$B,IFERROR(MATCH($B189-Annex!$B$9/60,$B:$B),2)))))/Annex!$B$8)/1000,IF(Data!$B$2="",0,"-"))</f>
        <v>11.686205013126303</v>
      </c>
      <c r="BF189" s="50">
        <f>IFERROR((5.670373*10^-8*(BL189+273.15)^4+((Annex!$B$5+Annex!$B$6)*(BL189-U189)+Annex!$B$7*(BL189-INDEX(BL:BL,IFERROR(MATCH($B189-Annex!$B$9/60,$B:$B),2)))/(60*($B189-INDEX($B:$B,IFERROR(MATCH($B189-Annex!$B$9/60,$B:$B),2)))))/Annex!$B$8)/1000,IF(Data!$B$2="",0,"-"))</f>
        <v>-54.334038085233566</v>
      </c>
      <c r="BG189" s="50">
        <f>IFERROR((5.670373*10^-8*(BM189+273.15)^4+((Annex!$B$5+Annex!$B$6)*(BM189-X189)+Annex!$B$7*(BM189-INDEX(BM:BM,IFERROR(MATCH($B189-Annex!$B$9/60,$B:$B),2)))/(60*($B189-INDEX($B:$B,IFERROR(MATCH($B189-Annex!$B$9/60,$B:$B),2)))))/Annex!$B$8)/1000,IF(Data!$B$2="",0,"-"))</f>
        <v>6.2222112522874795</v>
      </c>
      <c r="BH189" s="50">
        <f>IFERROR((5.670373*10^-8*(BN189+273.15)^4+((Annex!$B$5+Annex!$B$6)*(BN189-AA189)+Annex!$B$7*(BN189-INDEX(BN:BN,IFERROR(MATCH($B189-Annex!$B$9/60,$B:$B),2)))/(60*($B189-INDEX($B:$B,IFERROR(MATCH($B189-Annex!$B$9/60,$B:$B),2)))))/Annex!$B$8)/1000,IF(Data!$B$2="",0,"-"))</f>
        <v>3.4206850263351942</v>
      </c>
      <c r="BI189" s="20">
        <v>103.258</v>
      </c>
      <c r="BJ189" s="20">
        <v>9.8999999999999993E+37</v>
      </c>
      <c r="BK189" s="20">
        <v>485.39100000000002</v>
      </c>
      <c r="BL189" s="20">
        <v>221.91200000000001</v>
      </c>
      <c r="BM189" s="20">
        <v>357.113</v>
      </c>
      <c r="BN189" s="20">
        <v>335.178</v>
      </c>
    </row>
    <row r="190" spans="1:66" x14ac:dyDescent="0.3">
      <c r="A190" s="5">
        <v>189</v>
      </c>
      <c r="B190" s="19">
        <v>15.913833333179355</v>
      </c>
      <c r="C190" s="20">
        <v>155.17299</v>
      </c>
      <c r="D190" s="20">
        <v>158.250598</v>
      </c>
      <c r="E190" s="20">
        <v>208.35707199999999</v>
      </c>
      <c r="F190" s="49">
        <f>IFERROR(SUM(C190:E190),IF(Data!$B$2="",0,"-"))</f>
        <v>521.78066000000001</v>
      </c>
      <c r="G190" s="50">
        <f>IFERROR(F190-Annex!$B$10,IF(Data!$B$2="",0,"-"))</f>
        <v>95.172660000000008</v>
      </c>
      <c r="H190" s="50">
        <f>IFERROR(AVERAGE(INDEX(G:G,IFERROR(MATCH($B190-Annex!$B$12/60,$B:$B),2)):G190),IF(Data!$B$2="",0,"-"))</f>
        <v>91.451668699999999</v>
      </c>
      <c r="I190" s="50">
        <f>IFERROR(-14000*(G190-INDEX(G:G,IFERROR(MATCH($B190-Annex!$B$11/60,$B:$B),2)))/(60*($B190-INDEX($B:$B,IFERROR(MATCH($B190-Annex!$B$11/60,$B:$B),2)))),IF(Data!$B$2="",0,"-"))</f>
        <v>-882.41607137861592</v>
      </c>
      <c r="J190" s="50">
        <f>IFERROR(-14000*(H190-INDEX(H:H,IFERROR(MATCH($B190-Annex!$B$13/60,$B:$B),2)))/(60*($B190-INDEX($B:$B,IFERROR(MATCH($B190-Annex!$B$13/60,$B:$B),2)))),IF(Data!$B$2="",0,"-"))</f>
        <v>123.25133486074827</v>
      </c>
      <c r="K190" s="20">
        <v>2.3894969700000002</v>
      </c>
      <c r="L190" s="20">
        <v>56.970999999999997</v>
      </c>
      <c r="M190" s="20">
        <v>9.8999999999999993E+37</v>
      </c>
      <c r="N190" s="20">
        <v>75.984999999999999</v>
      </c>
      <c r="O190" s="20">
        <v>338.43299999999999</v>
      </c>
      <c r="P190" s="20">
        <v>133.58799999999999</v>
      </c>
      <c r="Q190" s="20">
        <v>74.037000000000006</v>
      </c>
      <c r="R190" s="20">
        <v>105.852</v>
      </c>
      <c r="S190" s="20">
        <v>246.709</v>
      </c>
      <c r="T190" s="20">
        <v>50.646000000000001</v>
      </c>
      <c r="U190" s="20">
        <v>9.8999999999999993E+37</v>
      </c>
      <c r="V190" s="20">
        <v>95.75</v>
      </c>
      <c r="W190" s="20">
        <v>56.85</v>
      </c>
      <c r="X190" s="20">
        <v>67.367999999999995</v>
      </c>
      <c r="Y190" s="20">
        <v>-110.66200000000001</v>
      </c>
      <c r="Z190" s="20">
        <v>51.935000000000002</v>
      </c>
      <c r="AA190" s="20">
        <v>116.819</v>
      </c>
      <c r="AB190" s="20">
        <v>401.52800000000002</v>
      </c>
      <c r="AC190" s="20">
        <v>65.486999999999995</v>
      </c>
      <c r="AD190" s="20">
        <v>9.8999999999999993E+37</v>
      </c>
      <c r="AE190" s="20">
        <v>9.8999999999999993E+37</v>
      </c>
      <c r="AF190" s="20">
        <v>301.173</v>
      </c>
      <c r="AG190" s="20">
        <v>135.791</v>
      </c>
      <c r="AH190" s="50">
        <f>IFERROR(AVERAGE(INDEX(AL:AL,IFERROR(MATCH($B190-Annex!$B$4/60,$B:$B),2)):AL190),IF(Data!$B$2="",0,"-"))</f>
        <v>51.045631339868223</v>
      </c>
      <c r="AI190" s="50">
        <f>IFERROR(AVERAGE(INDEX(AM:AM,IFERROR(MATCH($B190-Annex!$B$4/60,$B:$B),2)):AM190),IF(Data!$B$2="",0,"-"))</f>
        <v>-2.550081556393049</v>
      </c>
      <c r="AJ190" s="50">
        <f>IFERROR(AVERAGE(INDEX(AN:AN,IFERROR(MATCH($B190-Annex!$B$4/60,$B:$B),2)):AN190),IF(Data!$B$2="",0,"-"))</f>
        <v>8.7623345003098585</v>
      </c>
      <c r="AK190" s="50">
        <f>IFERROR(AVERAGE(INDEX(AO:AO,IFERROR(MATCH($B190-Annex!$B$4/60,$B:$B),2)):AO190),IF(Data!$B$2="",0,"-"))</f>
        <v>-3.1821428571428569E+35</v>
      </c>
      <c r="AL190" s="50">
        <f>IFERROR((5.670373*10^-8*(AP190+273.15)^4+((Annex!$B$5+Annex!$B$6)*(AP190-L190)+Annex!$B$7*(AP190-INDEX(AP:AP,IFERROR(MATCH($B190-Annex!$B$9/60,$B:$B),2)))/(60*($B190-INDEX($B:$B,IFERROR(MATCH($B190-Annex!$B$9/60,$B:$B),2)))))/Annex!$B$8)/1000,IF(Data!$B$2="",0,"-"))</f>
        <v>34.849731245602186</v>
      </c>
      <c r="AM190" s="50">
        <f>IFERROR((5.670373*10^-8*(AQ190+273.15)^4+((Annex!$B$5+Annex!$B$6)*(AQ190-O190)+Annex!$B$7*(AQ190-INDEX(AQ:AQ,IFERROR(MATCH($B190-Annex!$B$9/60,$B:$B),2)))/(60*($B190-INDEX($B:$B,IFERROR(MATCH($B190-Annex!$B$9/60,$B:$B),2)))))/Annex!$B$8)/1000,IF(Data!$B$2="",0,"-"))</f>
        <v>87.494089651198863</v>
      </c>
      <c r="AN190" s="50">
        <f>IFERROR((5.670373*10^-8*(AR190+273.15)^4+((Annex!$B$5+Annex!$B$6)*(AR190-R190)+Annex!$B$7*(AR190-INDEX(AR:AR,IFERROR(MATCH($B190-Annex!$B$9/60,$B:$B),2)))/(60*($B190-INDEX($B:$B,IFERROR(MATCH($B190-Annex!$B$9/60,$B:$B),2)))))/Annex!$B$8)/1000,IF(Data!$B$2="",0,"-"))</f>
        <v>5.7689535854059342</v>
      </c>
      <c r="AO190" s="50">
        <f>IFERROR((5.670373*10^-8*(AS190+273.15)^4+((Annex!$B$5+Annex!$B$6)*(AS190-U190)+Annex!$B$7*(AS190-INDEX(AS:AS,IFERROR(MATCH($B190-Annex!$B$9/60,$B:$B),2)))/(60*($B190-INDEX($B:$B,IFERROR(MATCH($B190-Annex!$B$9/60,$B:$B),2)))))/Annex!$B$8)/1000,IF(Data!$B$2="",0,"-"))</f>
        <v>-2.2274999999999997E+36</v>
      </c>
      <c r="AP190" s="20">
        <v>655.29200000000003</v>
      </c>
      <c r="AQ190" s="20">
        <v>342.56400000000002</v>
      </c>
      <c r="AR190" s="20">
        <v>363.53899999999999</v>
      </c>
      <c r="AS190" s="20">
        <v>459.54599999999999</v>
      </c>
      <c r="AT190" s="20">
        <v>23.9</v>
      </c>
      <c r="AU190" s="20">
        <v>38.825000000000003</v>
      </c>
      <c r="AV190" s="20">
        <v>27.164000000000001</v>
      </c>
      <c r="AW190" s="50">
        <f>IFERROR(AVERAGE(INDEX(BC:BC,IFERROR(MATCH($B190-Annex!$B$4/60,$B:$B),2)):BC190),IF(Data!$B$2="",0,"-"))</f>
        <v>-63.007535627944513</v>
      </c>
      <c r="AX190" s="50">
        <f>IFERROR(AVERAGE(INDEX(BD:BD,IFERROR(MATCH($B190-Annex!$B$4/60,$B:$B),2)):BD190),IF(Data!$B$2="",0,"-"))</f>
        <v>3.8906697707226619E+141</v>
      </c>
      <c r="AY190" s="50">
        <f>IFERROR(AVERAGE(INDEX(BE:BE,IFERROR(MATCH($B190-Annex!$B$4/60,$B:$B),2)):BE190),IF(Data!$B$2="",0,"-"))</f>
        <v>17.018420969998651</v>
      </c>
      <c r="AZ190" s="50">
        <f>IFERROR(AVERAGE(INDEX(BF:BF,IFERROR(MATCH($B190-Annex!$B$4/60,$B:$B),2)):BF190),IF(Data!$B$2="",0,"-"))</f>
        <v>-3.1821428571428569E+35</v>
      </c>
      <c r="BA190" s="50">
        <f>IFERROR(AVERAGE(INDEX(BG:BG,IFERROR(MATCH($B190-Annex!$B$4/60,$B:$B),2)):BG190),IF(Data!$B$2="",0,"-"))</f>
        <v>8.6940156499647596</v>
      </c>
      <c r="BB190" s="50">
        <f>IFERROR(AVERAGE(INDEX(BH:BH,IFERROR(MATCH($B190-Annex!$B$4/60,$B:$B),2)):BH190),IF(Data!$B$2="",0,"-"))</f>
        <v>6.0628470200712163</v>
      </c>
      <c r="BC190" s="50">
        <f>IFERROR((5.670373*10^-8*(BI190+273.15)^4+((Annex!$B$5+Annex!$B$6)*(BI190-L190)+Annex!$B$7*(BI190-INDEX(BI:BI,IFERROR(MATCH($B190-Annex!$B$9/60,$B:$B),2)))/(60*($B190-INDEX($B:$B,IFERROR(MATCH($B190-Annex!$B$9/60,$B:$B),2)))))/Annex!$B$8)/1000,IF(Data!$B$2="",0,"-"))</f>
        <v>0.34803048308336487</v>
      </c>
      <c r="BD190" s="50">
        <f>IFERROR((5.670373*10^-8*(BJ190+273.15)^4+((Annex!$B$5+Annex!$B$6)*(BJ190-O190)+Annex!$B$7*(BJ190-INDEX(BJ:BJ,IFERROR(MATCH($B190-Annex!$B$9/60,$B:$B),2)))/(60*($B190-INDEX($B:$B,IFERROR(MATCH($B190-Annex!$B$9/60,$B:$B),2)))))/Annex!$B$8)/1000,IF(Data!$B$2="",0,"-"))</f>
        <v>5.4469376790117275E+141</v>
      </c>
      <c r="BE190" s="50">
        <f>IFERROR((5.670373*10^-8*(BK190+273.15)^4+((Annex!$B$5+Annex!$B$6)*(BK190-R190)+Annex!$B$7*(BK190-INDEX(BK:BK,IFERROR(MATCH($B190-Annex!$B$9/60,$B:$B),2)))/(60*($B190-INDEX($B:$B,IFERROR(MATCH($B190-Annex!$B$9/60,$B:$B),2)))))/Annex!$B$8)/1000,IF(Data!$B$2="",0,"-"))</f>
        <v>9.9577608820226846</v>
      </c>
      <c r="BF190" s="50">
        <f>IFERROR((5.670373*10^-8*(BL190+273.15)^4+((Annex!$B$5+Annex!$B$6)*(BL190-U190)+Annex!$B$7*(BL190-INDEX(BL:BL,IFERROR(MATCH($B190-Annex!$B$9/60,$B:$B),2)))/(60*($B190-INDEX($B:$B,IFERROR(MATCH($B190-Annex!$B$9/60,$B:$B),2)))))/Annex!$B$8)/1000,IF(Data!$B$2="",0,"-"))</f>
        <v>-2.2274999999999997E+36</v>
      </c>
      <c r="BG190" s="50">
        <f>IFERROR((5.670373*10^-8*(BM190+273.15)^4+((Annex!$B$5+Annex!$B$6)*(BM190-X190)+Annex!$B$7*(BM190-INDEX(BM:BM,IFERROR(MATCH($B190-Annex!$B$9/60,$B:$B),2)))/(60*($B190-INDEX($B:$B,IFERROR(MATCH($B190-Annex!$B$9/60,$B:$B),2)))))/Annex!$B$8)/1000,IF(Data!$B$2="",0,"-"))</f>
        <v>5.5061153031510157</v>
      </c>
      <c r="BH190" s="50">
        <f>IFERROR((5.670373*10^-8*(BN190+273.15)^4+((Annex!$B$5+Annex!$B$6)*(BN190-AA190)+Annex!$B$7*(BN190-INDEX(BN:BN,IFERROR(MATCH($B190-Annex!$B$9/60,$B:$B),2)))/(60*($B190-INDEX($B:$B,IFERROR(MATCH($B190-Annex!$B$9/60,$B:$B),2)))))/Annex!$B$8)/1000,IF(Data!$B$2="",0,"-"))</f>
        <v>3.0147301894876009</v>
      </c>
      <c r="BI190" s="20">
        <v>101.25</v>
      </c>
      <c r="BJ190" s="20">
        <v>9.8999999999999993E+37</v>
      </c>
      <c r="BK190" s="20">
        <v>470.04500000000002</v>
      </c>
      <c r="BL190" s="20">
        <v>38.668999999999997</v>
      </c>
      <c r="BM190" s="20">
        <v>348.18099999999998</v>
      </c>
      <c r="BN190" s="20">
        <v>326.55799999999999</v>
      </c>
    </row>
    <row r="191" spans="1:66" x14ac:dyDescent="0.3">
      <c r="A191" s="5">
        <v>190</v>
      </c>
      <c r="B191" s="19">
        <v>15.998166667995974</v>
      </c>
      <c r="C191" s="20">
        <v>155.076975</v>
      </c>
      <c r="D191" s="20">
        <v>158.26525599999999</v>
      </c>
      <c r="E191" s="20">
        <v>208.70989900000001</v>
      </c>
      <c r="F191" s="49">
        <f>IFERROR(SUM(C191:E191),IF(Data!$B$2="",0,"-"))</f>
        <v>522.05213000000003</v>
      </c>
      <c r="G191" s="50">
        <f>IFERROR(F191-Annex!$B$10,IF(Data!$B$2="",0,"-"))</f>
        <v>95.44413000000003</v>
      </c>
      <c r="H191" s="50">
        <f>IFERROR(AVERAGE(INDEX(G:G,IFERROR(MATCH($B191-Annex!$B$12/60,$B:$B),2)):G191),IF(Data!$B$2="",0,"-"))</f>
        <v>92.038980300000006</v>
      </c>
      <c r="I191" s="50">
        <f>IFERROR(-14000*(G191-INDEX(G:G,IFERROR(MATCH($B191-Annex!$B$11/60,$B:$B),2)))/(60*($B191-INDEX($B:$B,IFERROR(MATCH($B191-Annex!$B$11/60,$B:$B),2)))),IF(Data!$B$2="",0,"-"))</f>
        <v>-1149.0378805118478</v>
      </c>
      <c r="J191" s="50">
        <f>IFERROR(-14000*(H191-INDEX(H:H,IFERROR(MATCH($B191-Annex!$B$13/60,$B:$B),2)))/(60*($B191-INDEX($B:$B,IFERROR(MATCH($B191-Annex!$B$13/60,$B:$B),2)))),IF(Data!$B$2="",0,"-"))</f>
        <v>-113.8703807667212</v>
      </c>
      <c r="K191" s="20">
        <v>2.1421468899999998</v>
      </c>
      <c r="L191" s="20">
        <v>50.13</v>
      </c>
      <c r="M191" s="20">
        <v>1052.405</v>
      </c>
      <c r="N191" s="20">
        <v>75.506</v>
      </c>
      <c r="O191" s="20">
        <v>315.185</v>
      </c>
      <c r="P191" s="20">
        <v>373.96100000000001</v>
      </c>
      <c r="Q191" s="20">
        <v>73.728999999999999</v>
      </c>
      <c r="R191" s="20">
        <v>82.870999999999995</v>
      </c>
      <c r="S191" s="20">
        <v>157.10599999999999</v>
      </c>
      <c r="T191" s="20">
        <v>56.832999999999998</v>
      </c>
      <c r="U191" s="20">
        <v>9.8999999999999993E+37</v>
      </c>
      <c r="V191" s="20">
        <v>-51.201999999999998</v>
      </c>
      <c r="W191" s="20">
        <v>58.741</v>
      </c>
      <c r="X191" s="20">
        <v>62.973999999999997</v>
      </c>
      <c r="Y191" s="20">
        <v>46.942</v>
      </c>
      <c r="Z191" s="20">
        <v>56.283000000000001</v>
      </c>
      <c r="AA191" s="20">
        <v>112.32299999999999</v>
      </c>
      <c r="AB191" s="20">
        <v>63.47</v>
      </c>
      <c r="AC191" s="20">
        <v>66.564999999999998</v>
      </c>
      <c r="AD191" s="20">
        <v>21.524000000000001</v>
      </c>
      <c r="AE191" s="20">
        <v>28.129000000000001</v>
      </c>
      <c r="AF191" s="20">
        <v>140.44900000000001</v>
      </c>
      <c r="AG191" s="20">
        <v>9.8999999999999993E+37</v>
      </c>
      <c r="AH191" s="50">
        <f>IFERROR(AVERAGE(INDEX(AL:AL,IFERROR(MATCH($B191-Annex!$B$4/60,$B:$B),2)):AL191),IF(Data!$B$2="",0,"-"))</f>
        <v>45.563554215126622</v>
      </c>
      <c r="AI191" s="50">
        <f>IFERROR(AVERAGE(INDEX(AM:AM,IFERROR(MATCH($B191-Annex!$B$4/60,$B:$B),2)):AM191),IF(Data!$B$2="",0,"-"))</f>
        <v>2.7349760246976129</v>
      </c>
      <c r="AJ191" s="50">
        <f>IFERROR(AVERAGE(INDEX(AN:AN,IFERROR(MATCH($B191-Annex!$B$4/60,$B:$B),2)):AN191),IF(Data!$B$2="",0,"-"))</f>
        <v>7.6189400517825998</v>
      </c>
      <c r="AK191" s="50">
        <f>IFERROR(AVERAGE(INDEX(AO:AO,IFERROR(MATCH($B191-Annex!$B$4/60,$B:$B),2)):AO191),IF(Data!$B$2="",0,"-"))</f>
        <v>-6.3642857142857137E+35</v>
      </c>
      <c r="AL191" s="50">
        <f>IFERROR((5.670373*10^-8*(AP191+273.15)^4+((Annex!$B$5+Annex!$B$6)*(AP191-L191)+Annex!$B$7*(AP191-INDEX(AP:AP,IFERROR(MATCH($B191-Annex!$B$9/60,$B:$B),2)))/(60*($B191-INDEX($B:$B,IFERROR(MATCH($B191-Annex!$B$9/60,$B:$B),2)))))/Annex!$B$8)/1000,IF(Data!$B$2="",0,"-"))</f>
        <v>27.061618364668806</v>
      </c>
      <c r="AM191" s="50">
        <f>IFERROR((5.670373*10^-8*(AQ191+273.15)^4+((Annex!$B$5+Annex!$B$6)*(AQ191-O191)+Annex!$B$7*(AQ191-INDEX(AQ:AQ,IFERROR(MATCH($B191-Annex!$B$9/60,$B:$B),2)))/(60*($B191-INDEX($B:$B,IFERROR(MATCH($B191-Annex!$B$9/60,$B:$B),2)))))/Annex!$B$8)/1000,IF(Data!$B$2="",0,"-"))</f>
        <v>53.689075583513038</v>
      </c>
      <c r="AN191" s="50">
        <f>IFERROR((5.670373*10^-8*(AR191+273.15)^4+((Annex!$B$5+Annex!$B$6)*(AR191-R191)+Annex!$B$7*(AR191-INDEX(AR:AR,IFERROR(MATCH($B191-Annex!$B$9/60,$B:$B),2)))/(60*($B191-INDEX($B:$B,IFERROR(MATCH($B191-Annex!$B$9/60,$B:$B),2)))))/Annex!$B$8)/1000,IF(Data!$B$2="",0,"-"))</f>
        <v>4.4543790672693913</v>
      </c>
      <c r="AO191" s="50">
        <f>IFERROR((5.670373*10^-8*(AS191+273.15)^4+((Annex!$B$5+Annex!$B$6)*(AS191-U191)+Annex!$B$7*(AS191-INDEX(AS:AS,IFERROR(MATCH($B191-Annex!$B$9/60,$B:$B),2)))/(60*($B191-INDEX($B:$B,IFERROR(MATCH($B191-Annex!$B$9/60,$B:$B),2)))))/Annex!$B$8)/1000,IF(Data!$B$2="",0,"-"))</f>
        <v>-2.2274999999999997E+36</v>
      </c>
      <c r="AP191" s="20">
        <v>630.06899999999996</v>
      </c>
      <c r="AQ191" s="20">
        <v>281.005</v>
      </c>
      <c r="AR191" s="20">
        <v>353.56</v>
      </c>
      <c r="AS191" s="20">
        <v>324.786</v>
      </c>
      <c r="AT191" s="20">
        <v>24.004999999999999</v>
      </c>
      <c r="AU191" s="20">
        <v>39.448999999999998</v>
      </c>
      <c r="AV191" s="20">
        <v>27.164000000000001</v>
      </c>
      <c r="AW191" s="50">
        <f>IFERROR(AVERAGE(INDEX(BC:BC,IFERROR(MATCH($B191-Annex!$B$4/60,$B:$B),2)):BC191),IF(Data!$B$2="",0,"-"))</f>
        <v>-67.551409605007663</v>
      </c>
      <c r="AX191" s="50">
        <f>IFERROR(AVERAGE(INDEX(BD:BD,IFERROR(MATCH($B191-Annex!$B$4/60,$B:$B),2)):BD191),IF(Data!$B$2="",0,"-"))</f>
        <v>3.8906697707226619E+141</v>
      </c>
      <c r="AY191" s="50">
        <f>IFERROR(AVERAGE(INDEX(BE:BE,IFERROR(MATCH($B191-Annex!$B$4/60,$B:$B),2)):BE191),IF(Data!$B$2="",0,"-"))</f>
        <v>14.692033980071701</v>
      </c>
      <c r="AZ191" s="50">
        <f>IFERROR(AVERAGE(INDEX(BF:BF,IFERROR(MATCH($B191-Annex!$B$4/60,$B:$B),2)):BF191),IF(Data!$B$2="",0,"-"))</f>
        <v>-6.3642857142857137E+35</v>
      </c>
      <c r="BA191" s="50">
        <f>IFERROR(AVERAGE(INDEX(BG:BG,IFERROR(MATCH($B191-Annex!$B$4/60,$B:$B),2)):BG191),IF(Data!$B$2="",0,"-"))</f>
        <v>7.4385950929816209</v>
      </c>
      <c r="BB191" s="50">
        <f>IFERROR(AVERAGE(INDEX(BH:BH,IFERROR(MATCH($B191-Annex!$B$4/60,$B:$B),2)):BH191),IF(Data!$B$2="",0,"-"))</f>
        <v>4.7644662429304914</v>
      </c>
      <c r="BC191" s="50">
        <f>IFERROR((5.670373*10^-8*(BI191+273.15)^4+((Annex!$B$5+Annex!$B$6)*(BI191-L191)+Annex!$B$7*(BI191-INDEX(BI:BI,IFERROR(MATCH($B191-Annex!$B$9/60,$B:$B),2)))/(60*($B191-INDEX($B:$B,IFERROR(MATCH($B191-Annex!$B$9/60,$B:$B),2)))))/Annex!$B$8)/1000,IF(Data!$B$2="",0,"-"))</f>
        <v>5.5765077466786774</v>
      </c>
      <c r="BD191" s="50">
        <f>IFERROR((5.670373*10^-8*(BJ191+273.15)^4+((Annex!$B$5+Annex!$B$6)*(BJ191-O191)+Annex!$B$7*(BJ191-INDEX(BJ:BJ,IFERROR(MATCH($B191-Annex!$B$9/60,$B:$B),2)))/(60*($B191-INDEX($B:$B,IFERROR(MATCH($B191-Annex!$B$9/60,$B:$B),2)))))/Annex!$B$8)/1000,IF(Data!$B$2="",0,"-"))</f>
        <v>5.4469376790117275E+141</v>
      </c>
      <c r="BE191" s="50">
        <f>IFERROR((5.670373*10^-8*(BK191+273.15)^4+((Annex!$B$5+Annex!$B$6)*(BK191-R191)+Annex!$B$7*(BK191-INDEX(BK:BK,IFERROR(MATCH($B191-Annex!$B$9/60,$B:$B),2)))/(60*($B191-INDEX($B:$B,IFERROR(MATCH($B191-Annex!$B$9/60,$B:$B),2)))))/Annex!$B$8)/1000,IF(Data!$B$2="",0,"-"))</f>
        <v>8.3145124639079739</v>
      </c>
      <c r="BF191" s="50">
        <f>IFERROR((5.670373*10^-8*(BL191+273.15)^4+((Annex!$B$5+Annex!$B$6)*(BL191-U191)+Annex!$B$7*(BL191-INDEX(BL:BL,IFERROR(MATCH($B191-Annex!$B$9/60,$B:$B),2)))/(60*($B191-INDEX($B:$B,IFERROR(MATCH($B191-Annex!$B$9/60,$B:$B),2)))))/Annex!$B$8)/1000,IF(Data!$B$2="",0,"-"))</f>
        <v>-2.2274999999999997E+36</v>
      </c>
      <c r="BG191" s="50">
        <f>IFERROR((5.670373*10^-8*(BM191+273.15)^4+((Annex!$B$5+Annex!$B$6)*(BM191-X191)+Annex!$B$7*(BM191-INDEX(BM:BM,IFERROR(MATCH($B191-Annex!$B$9/60,$B:$B),2)))/(60*($B191-INDEX($B:$B,IFERROR(MATCH($B191-Annex!$B$9/60,$B:$B),2)))))/Annex!$B$8)/1000,IF(Data!$B$2="",0,"-"))</f>
        <v>5.2244053038286582</v>
      </c>
      <c r="BH191" s="50">
        <f>IFERROR((5.670373*10^-8*(BN191+273.15)^4+((Annex!$B$5+Annex!$B$6)*(BN191-AA191)+Annex!$B$7*(BN191-INDEX(BN:BN,IFERROR(MATCH($B191-Annex!$B$9/60,$B:$B),2)))/(60*($B191-INDEX($B:$B,IFERROR(MATCH($B191-Annex!$B$9/60,$B:$B),2)))))/Annex!$B$8)/1000,IF(Data!$B$2="",0,"-"))</f>
        <v>2.7506991957693345</v>
      </c>
      <c r="BI191" s="20">
        <v>109.126</v>
      </c>
      <c r="BJ191" s="20">
        <v>9.8999999999999993E+37</v>
      </c>
      <c r="BK191" s="20">
        <v>454.58</v>
      </c>
      <c r="BL191" s="20">
        <v>181.46199999999999</v>
      </c>
      <c r="BM191" s="20">
        <v>339.72500000000002</v>
      </c>
      <c r="BN191" s="20">
        <v>318.15699999999998</v>
      </c>
    </row>
    <row r="192" spans="1:66" x14ac:dyDescent="0.3">
      <c r="A192" s="5">
        <v>191</v>
      </c>
      <c r="B192" s="19">
        <v>16.08166667399928</v>
      </c>
      <c r="C192" s="20">
        <v>155.67012099999999</v>
      </c>
      <c r="D192" s="20">
        <v>158.88338899999999</v>
      </c>
      <c r="E192" s="20">
        <v>208.412485</v>
      </c>
      <c r="F192" s="49">
        <f>IFERROR(SUM(C192:E192),IF(Data!$B$2="",0,"-"))</f>
        <v>522.96599500000002</v>
      </c>
      <c r="G192" s="50">
        <f>IFERROR(F192-Annex!$B$10,IF(Data!$B$2="",0,"-"))</f>
        <v>96.357995000000017</v>
      </c>
      <c r="H192" s="50">
        <f>IFERROR(AVERAGE(INDEX(G:G,IFERROR(MATCH($B192-Annex!$B$12/60,$B:$B),2)):G192),IF(Data!$B$2="",0,"-"))</f>
        <v>92.733784300000025</v>
      </c>
      <c r="I192" s="50">
        <f>IFERROR(-14000*(G192-INDEX(G:G,IFERROR(MATCH($B192-Annex!$B$11/60,$B:$B),2)))/(60*($B192-INDEX($B:$B,IFERROR(MATCH($B192-Annex!$B$11/60,$B:$B),2)))),IF(Data!$B$2="",0,"-"))</f>
        <v>-1419.5281511849139</v>
      </c>
      <c r="J192" s="50">
        <f>IFERROR(-14000*(H192-INDEX(H:H,IFERROR(MATCH($B192-Annex!$B$13/60,$B:$B),2)))/(60*($B192-INDEX($B:$B,IFERROR(MATCH($B192-Annex!$B$13/60,$B:$B),2)))),IF(Data!$B$2="",0,"-"))</f>
        <v>-437.22569342544733</v>
      </c>
      <c r="K192" s="20">
        <v>2.10092188</v>
      </c>
      <c r="L192" s="20">
        <v>50.526000000000003</v>
      </c>
      <c r="M192" s="20">
        <v>972.80700000000002</v>
      </c>
      <c r="N192" s="20">
        <v>66.820999999999998</v>
      </c>
      <c r="O192" s="20">
        <v>475.62700000000001</v>
      </c>
      <c r="P192" s="20">
        <v>211.12200000000001</v>
      </c>
      <c r="Q192" s="20">
        <v>69.984999999999999</v>
      </c>
      <c r="R192" s="20">
        <v>69.42</v>
      </c>
      <c r="S192" s="20">
        <v>336.13799999999998</v>
      </c>
      <c r="T192" s="20">
        <v>56.128999999999998</v>
      </c>
      <c r="U192" s="20">
        <v>9.8999999999999993E+37</v>
      </c>
      <c r="V192" s="20">
        <v>3.4329999999999998</v>
      </c>
      <c r="W192" s="20">
        <v>59.857999999999997</v>
      </c>
      <c r="X192" s="20">
        <v>60.253</v>
      </c>
      <c r="Y192" s="20">
        <v>15.367000000000001</v>
      </c>
      <c r="Z192" s="20">
        <v>56.764000000000003</v>
      </c>
      <c r="AA192" s="20">
        <v>109.66</v>
      </c>
      <c r="AB192" s="20">
        <v>265.52800000000002</v>
      </c>
      <c r="AC192" s="20">
        <v>65.674999999999997</v>
      </c>
      <c r="AD192" s="20">
        <v>9.8999999999999993E+37</v>
      </c>
      <c r="AE192" s="20">
        <v>82.956999999999994</v>
      </c>
      <c r="AF192" s="20">
        <v>273.94900000000001</v>
      </c>
      <c r="AG192" s="20">
        <v>126.331</v>
      </c>
      <c r="AH192" s="50">
        <f>IFERROR(AVERAGE(INDEX(AL:AL,IFERROR(MATCH($B192-Annex!$B$4/60,$B:$B),2)):AL192),IF(Data!$B$2="",0,"-"))</f>
        <v>38.860155262774462</v>
      </c>
      <c r="AI192" s="50">
        <f>IFERROR(AVERAGE(INDEX(AM:AM,IFERROR(MATCH($B192-Annex!$B$4/60,$B:$B),2)):AM192),IF(Data!$B$2="",0,"-"))</f>
        <v>8.7850670351617719</v>
      </c>
      <c r="AJ192" s="50">
        <f>IFERROR(AVERAGE(INDEX(AN:AN,IFERROR(MATCH($B192-Annex!$B$4/60,$B:$B),2)):AN192),IF(Data!$B$2="",0,"-"))</f>
        <v>6.7018887894875787</v>
      </c>
      <c r="AK192" s="50">
        <f>IFERROR(AVERAGE(INDEX(AO:AO,IFERROR(MATCH($B192-Annex!$B$4/60,$B:$B),2)):AO192),IF(Data!$B$2="",0,"-"))</f>
        <v>-9.5464285714285695E+35</v>
      </c>
      <c r="AL192" s="50">
        <f>IFERROR((5.670373*10^-8*(AP192+273.15)^4+((Annex!$B$5+Annex!$B$6)*(AP192-L192)+Annex!$B$7*(AP192-INDEX(AP:AP,IFERROR(MATCH($B192-Annex!$B$9/60,$B:$B),2)))/(60*($B192-INDEX($B:$B,IFERROR(MATCH($B192-Annex!$B$9/60,$B:$B),2)))))/Annex!$B$8)/1000,IF(Data!$B$2="",0,"-"))</f>
        <v>14.857443537146926</v>
      </c>
      <c r="AM192" s="50">
        <f>IFERROR((5.670373*10^-8*(AQ192+273.15)^4+((Annex!$B$5+Annex!$B$6)*(AQ192-O192)+Annex!$B$7*(AQ192-INDEX(AQ:AQ,IFERROR(MATCH($B192-Annex!$B$9/60,$B:$B),2)))/(60*($B192-INDEX($B:$B,IFERROR(MATCH($B192-Annex!$B$9/60,$B:$B),2)))))/Annex!$B$8)/1000,IF(Data!$B$2="",0,"-"))</f>
        <v>-48.755567542701584</v>
      </c>
      <c r="AN192" s="50">
        <f>IFERROR((5.670373*10^-8*(AR192+273.15)^4+((Annex!$B$5+Annex!$B$6)*(AR192-R192)+Annex!$B$7*(AR192-INDEX(AR:AR,IFERROR(MATCH($B192-Annex!$B$9/60,$B:$B),2)))/(60*($B192-INDEX($B:$B,IFERROR(MATCH($B192-Annex!$B$9/60,$B:$B),2)))))/Annex!$B$8)/1000,IF(Data!$B$2="",0,"-"))</f>
        <v>4.4542091081339201</v>
      </c>
      <c r="AO192" s="50">
        <f>IFERROR((5.670373*10^-8*(AS192+273.15)^4+((Annex!$B$5+Annex!$B$6)*(AS192-U192)+Annex!$B$7*(AS192-INDEX(AS:AS,IFERROR(MATCH($B192-Annex!$B$9/60,$B:$B),2)))/(60*($B192-INDEX($B:$B,IFERROR(MATCH($B192-Annex!$B$9/60,$B:$B),2)))))/Annex!$B$8)/1000,IF(Data!$B$2="",0,"-"))</f>
        <v>-2.2274999999999997E+36</v>
      </c>
      <c r="AP192" s="20">
        <v>597.64099999999996</v>
      </c>
      <c r="AQ192" s="20">
        <v>250.57599999999999</v>
      </c>
      <c r="AR192" s="20">
        <v>344.39699999999999</v>
      </c>
      <c r="AS192" s="20">
        <v>422.649</v>
      </c>
      <c r="AT192" s="20">
        <v>23.882000000000001</v>
      </c>
      <c r="AU192" s="20">
        <v>39.951999999999998</v>
      </c>
      <c r="AV192" s="20">
        <v>27.076000000000001</v>
      </c>
      <c r="AW192" s="50">
        <f>IFERROR(AVERAGE(INDEX(BC:BC,IFERROR(MATCH($B192-Annex!$B$4/60,$B:$B),2)):BC192),IF(Data!$B$2="",0,"-"))</f>
        <v>-71.57202970114281</v>
      </c>
      <c r="AX192" s="50">
        <f>IFERROR(AVERAGE(INDEX(BD:BD,IFERROR(MATCH($B192-Annex!$B$4/60,$B:$B),2)):BD192),IF(Data!$B$2="",0,"-"))</f>
        <v>4.6688037248671947E+141</v>
      </c>
      <c r="AY192" s="50">
        <f>IFERROR(AVERAGE(INDEX(BE:BE,IFERROR(MATCH($B192-Annex!$B$4/60,$B:$B),2)):BE192),IF(Data!$B$2="",0,"-"))</f>
        <v>12.600650323997142</v>
      </c>
      <c r="AZ192" s="50">
        <f>IFERROR(AVERAGE(INDEX(BF:BF,IFERROR(MATCH($B192-Annex!$B$4/60,$B:$B),2)):BF192),IF(Data!$B$2="",0,"-"))</f>
        <v>-9.5464285714285695E+35</v>
      </c>
      <c r="BA192" s="50">
        <f>IFERROR(AVERAGE(INDEX(BG:BG,IFERROR(MATCH($B192-Annex!$B$4/60,$B:$B),2)):BG192),IF(Data!$B$2="",0,"-"))</f>
        <v>6.5465945071406395</v>
      </c>
      <c r="BB192" s="50">
        <f>IFERROR(AVERAGE(INDEX(BH:BH,IFERROR(MATCH($B192-Annex!$B$4/60,$B:$B),2)):BH192),IF(Data!$B$2="",0,"-"))</f>
        <v>3.8284641846848944</v>
      </c>
      <c r="BC192" s="50">
        <f>IFERROR((5.670373*10^-8*(BI192+273.15)^4+((Annex!$B$5+Annex!$B$6)*(BI192-L192)+Annex!$B$7*(BI192-INDEX(BI:BI,IFERROR(MATCH($B192-Annex!$B$9/60,$B:$B),2)))/(60*($B192-INDEX($B:$B,IFERROR(MATCH($B192-Annex!$B$9/60,$B:$B),2)))))/Annex!$B$8)/1000,IF(Data!$B$2="",0,"-"))</f>
        <v>2.5139050482348404</v>
      </c>
      <c r="BD192" s="50">
        <f>IFERROR((5.670373*10^-8*(BJ192+273.15)^4+((Annex!$B$5+Annex!$B$6)*(BJ192-O192)+Annex!$B$7*(BJ192-INDEX(BJ:BJ,IFERROR(MATCH($B192-Annex!$B$9/60,$B:$B),2)))/(60*($B192-INDEX($B:$B,IFERROR(MATCH($B192-Annex!$B$9/60,$B:$B),2)))))/Annex!$B$8)/1000,IF(Data!$B$2="",0,"-"))</f>
        <v>5.4469376790117275E+141</v>
      </c>
      <c r="BE192" s="50">
        <f>IFERROR((5.670373*10^-8*(BK192+273.15)^4+((Annex!$B$5+Annex!$B$6)*(BK192-R192)+Annex!$B$7*(BK192-INDEX(BK:BK,IFERROR(MATCH($B192-Annex!$B$9/60,$B:$B),2)))/(60*($B192-INDEX($B:$B,IFERROR(MATCH($B192-Annex!$B$9/60,$B:$B),2)))))/Annex!$B$8)/1000,IF(Data!$B$2="",0,"-"))</f>
        <v>7.5143141641640856</v>
      </c>
      <c r="BF192" s="50">
        <f>IFERROR((5.670373*10^-8*(BL192+273.15)^4+((Annex!$B$5+Annex!$B$6)*(BL192-U192)+Annex!$B$7*(BL192-INDEX(BL:BL,IFERROR(MATCH($B192-Annex!$B$9/60,$B:$B),2)))/(60*($B192-INDEX($B:$B,IFERROR(MATCH($B192-Annex!$B$9/60,$B:$B),2)))))/Annex!$B$8)/1000,IF(Data!$B$2="",0,"-"))</f>
        <v>-2.2274999999999997E+36</v>
      </c>
      <c r="BG192" s="50">
        <f>IFERROR((5.670373*10^-8*(BM192+273.15)^4+((Annex!$B$5+Annex!$B$6)*(BM192-X192)+Annex!$B$7*(BM192-INDEX(BM:BM,IFERROR(MATCH($B192-Annex!$B$9/60,$B:$B),2)))/(60*($B192-INDEX($B:$B,IFERROR(MATCH($B192-Annex!$B$9/60,$B:$B),2)))))/Annex!$B$8)/1000,IF(Data!$B$2="",0,"-"))</f>
        <v>4.8930282900196183</v>
      </c>
      <c r="BH192" s="50">
        <f>IFERROR((5.670373*10^-8*(BN192+273.15)^4+((Annex!$B$5+Annex!$B$6)*(BN192-AA192)+Annex!$B$7*(BN192-INDEX(BN:BN,IFERROR(MATCH($B192-Annex!$B$9/60,$B:$B),2)))/(60*($B192-INDEX($B:$B,IFERROR(MATCH($B192-Annex!$B$9/60,$B:$B),2)))))/Annex!$B$8)/1000,IF(Data!$B$2="",0,"-"))</f>
        <v>2.5167492467240158</v>
      </c>
      <c r="BI192" s="20">
        <v>101.715</v>
      </c>
      <c r="BJ192" s="20">
        <v>9.8999999999999993E+37</v>
      </c>
      <c r="BK192" s="20">
        <v>440.27699999999999</v>
      </c>
      <c r="BL192" s="20">
        <v>258.601</v>
      </c>
      <c r="BM192" s="20">
        <v>331.34399999999999</v>
      </c>
      <c r="BN192" s="20">
        <v>310.14299999999997</v>
      </c>
    </row>
    <row r="193" spans="1:66" x14ac:dyDescent="0.3">
      <c r="A193" s="5">
        <v>192</v>
      </c>
      <c r="B193" s="19">
        <v>16.165500007336959</v>
      </c>
      <c r="C193" s="20">
        <v>156.22013899999999</v>
      </c>
      <c r="D193" s="20">
        <v>158.47048599999999</v>
      </c>
      <c r="E193" s="20">
        <v>208.54774900000001</v>
      </c>
      <c r="F193" s="49">
        <f>IFERROR(SUM(C193:E193),IF(Data!$B$2="",0,"-"))</f>
        <v>523.23837400000002</v>
      </c>
      <c r="G193" s="50">
        <f>IFERROR(F193-Annex!$B$10,IF(Data!$B$2="",0,"-"))</f>
        <v>96.630374000000018</v>
      </c>
      <c r="H193" s="50">
        <f>IFERROR(AVERAGE(INDEX(G:G,IFERROR(MATCH($B193-Annex!$B$12/60,$B:$B),2)):G193),IF(Data!$B$2="",0,"-"))</f>
        <v>93.462798700000036</v>
      </c>
      <c r="I193" s="50">
        <f>IFERROR(-14000*(G193-INDEX(G:G,IFERROR(MATCH($B193-Annex!$B$11/60,$B:$B),2)))/(60*($B193-INDEX($B:$B,IFERROR(MATCH($B193-Annex!$B$11/60,$B:$B),2)))),IF(Data!$B$2="",0,"-"))</f>
        <v>-1631.1444061530301</v>
      </c>
      <c r="J193" s="50">
        <f>IFERROR(-14000*(H193-INDEX(H:H,IFERROR(MATCH($B193-Annex!$B$13/60,$B:$B),2)))/(60*($B193-INDEX($B:$B,IFERROR(MATCH($B193-Annex!$B$13/60,$B:$B),2)))),IF(Data!$B$2="",0,"-"))</f>
        <v>-783.03281541786714</v>
      </c>
      <c r="K193" s="20">
        <v>1.8535718000000001</v>
      </c>
      <c r="L193" s="20">
        <v>43.768000000000001</v>
      </c>
      <c r="M193" s="20">
        <v>732.81799999999998</v>
      </c>
      <c r="N193" s="20">
        <v>71.558000000000007</v>
      </c>
      <c r="O193" s="20">
        <v>372.541</v>
      </c>
      <c r="P193" s="20">
        <v>335.45800000000003</v>
      </c>
      <c r="Q193" s="20">
        <v>73.421999999999997</v>
      </c>
      <c r="R193" s="20">
        <v>67.864000000000004</v>
      </c>
      <c r="S193" s="20">
        <v>232.96299999999999</v>
      </c>
      <c r="T193" s="20">
        <v>60.167000000000002</v>
      </c>
      <c r="U193" s="20">
        <v>-126.408</v>
      </c>
      <c r="V193" s="20">
        <v>-30.488</v>
      </c>
      <c r="W193" s="20">
        <v>61.11</v>
      </c>
      <c r="X193" s="20">
        <v>59.325000000000003</v>
      </c>
      <c r="Y193" s="20">
        <v>92.974000000000004</v>
      </c>
      <c r="Z193" s="20">
        <v>56.970999999999997</v>
      </c>
      <c r="AA193" s="20">
        <v>96.075000000000003</v>
      </c>
      <c r="AB193" s="20">
        <v>43.021999999999998</v>
      </c>
      <c r="AC193" s="20">
        <v>66.564999999999998</v>
      </c>
      <c r="AD193" s="20">
        <v>-4.7569999999999997</v>
      </c>
      <c r="AE193" s="20">
        <v>262.18700000000001</v>
      </c>
      <c r="AF193" s="20">
        <v>149.709</v>
      </c>
      <c r="AG193" s="20">
        <v>80.820999999999998</v>
      </c>
      <c r="AH193" s="50">
        <f>IFERROR(AVERAGE(INDEX(AL:AL,IFERROR(MATCH($B193-Annex!$B$4/60,$B:$B),2)):AL193),IF(Data!$B$2="",0,"-"))</f>
        <v>29.899817511484652</v>
      </c>
      <c r="AI193" s="50">
        <f>IFERROR(AVERAGE(INDEX(AM:AM,IFERROR(MATCH($B193-Annex!$B$4/60,$B:$B),2)):AM193),IF(Data!$B$2="",0,"-"))</f>
        <v>-0.23387018478188942</v>
      </c>
      <c r="AJ193" s="50">
        <f>IFERROR(AVERAGE(INDEX(AN:AN,IFERROR(MATCH($B193-Annex!$B$4/60,$B:$B),2)):AN193),IF(Data!$B$2="",0,"-"))</f>
        <v>6.015272727423544</v>
      </c>
      <c r="AK193" s="50">
        <f>IFERROR(AVERAGE(INDEX(AO:AO,IFERROR(MATCH($B193-Annex!$B$4/60,$B:$B),2)):AO193),IF(Data!$B$2="",0,"-"))</f>
        <v>-9.5464285714285695E+35</v>
      </c>
      <c r="AL193" s="50">
        <f>IFERROR((5.670373*10^-8*(AP193+273.15)^4+((Annex!$B$5+Annex!$B$6)*(AP193-L193)+Annex!$B$7*(AP193-INDEX(AP:AP,IFERROR(MATCH($B193-Annex!$B$9/60,$B:$B),2)))/(60*($B193-INDEX($B:$B,IFERROR(MATCH($B193-Annex!$B$9/60,$B:$B),2)))))/Annex!$B$8)/1000,IF(Data!$B$2="",0,"-"))</f>
        <v>-4.7859292705254664</v>
      </c>
      <c r="AM193" s="50">
        <f>IFERROR((5.670373*10^-8*(AQ193+273.15)^4+((Annex!$B$5+Annex!$B$6)*(AQ193-O193)+Annex!$B$7*(AQ193-INDEX(AQ:AQ,IFERROR(MATCH($B193-Annex!$B$9/60,$B:$B),2)))/(60*($B193-INDEX($B:$B,IFERROR(MATCH($B193-Annex!$B$9/60,$B:$B),2)))))/Annex!$B$8)/1000,IF(Data!$B$2="",0,"-"))</f>
        <v>-40.255143595406757</v>
      </c>
      <c r="AN193" s="50">
        <f>IFERROR((5.670373*10^-8*(AR193+273.15)^4+((Annex!$B$5+Annex!$B$6)*(AR193-R193)+Annex!$B$7*(AR193-INDEX(AR:AR,IFERROR(MATCH($B193-Annex!$B$9/60,$B:$B),2)))/(60*($B193-INDEX($B:$B,IFERROR(MATCH($B193-Annex!$B$9/60,$B:$B),2)))))/Annex!$B$8)/1000,IF(Data!$B$2="",0,"-"))</f>
        <v>5.126100549553426</v>
      </c>
      <c r="AO193" s="50">
        <f>IFERROR((5.670373*10^-8*(AS193+273.15)^4+((Annex!$B$5+Annex!$B$6)*(AS193-U193)+Annex!$B$7*(AS193-INDEX(AS:AS,IFERROR(MATCH($B193-Annex!$B$9/60,$B:$B),2)))/(60*($B193-INDEX($B:$B,IFERROR(MATCH($B193-Annex!$B$9/60,$B:$B),2)))))/Annex!$B$8)/1000,IF(Data!$B$2="",0,"-"))</f>
        <v>-52.053972846734297</v>
      </c>
      <c r="AP193" s="20">
        <v>549.49300000000005</v>
      </c>
      <c r="AQ193" s="20">
        <v>205.51599999999999</v>
      </c>
      <c r="AR193" s="20">
        <v>336.78399999999999</v>
      </c>
      <c r="AS193" s="20">
        <v>205.285</v>
      </c>
      <c r="AT193" s="20">
        <v>24.004999999999999</v>
      </c>
      <c r="AU193" s="20">
        <v>40.558999999999997</v>
      </c>
      <c r="AV193" s="20">
        <v>27.146000000000001</v>
      </c>
      <c r="AW193" s="50">
        <f>IFERROR(AVERAGE(INDEX(BC:BC,IFERROR(MATCH($B193-Annex!$B$4/60,$B:$B),2)):BC193),IF(Data!$B$2="",0,"-"))</f>
        <v>-75.205439483589842</v>
      </c>
      <c r="AX193" s="50">
        <f>IFERROR(AVERAGE(INDEX(BD:BD,IFERROR(MATCH($B193-Annex!$B$4/60,$B:$B),2)):BD193),IF(Data!$B$2="",0,"-"))</f>
        <v>5.4469376790117275E+141</v>
      </c>
      <c r="AY193" s="50">
        <f>IFERROR(AVERAGE(INDEX(BE:BE,IFERROR(MATCH($B193-Annex!$B$4/60,$B:$B),2)):BE193),IF(Data!$B$2="",0,"-"))</f>
        <v>10.807785793574267</v>
      </c>
      <c r="AZ193" s="50">
        <f>IFERROR(AVERAGE(INDEX(BF:BF,IFERROR(MATCH($B193-Annex!$B$4/60,$B:$B),2)):BF193),IF(Data!$B$2="",0,"-"))</f>
        <v>-9.5464285714285695E+35</v>
      </c>
      <c r="BA193" s="50">
        <f>IFERROR(AVERAGE(INDEX(BG:BG,IFERROR(MATCH($B193-Annex!$B$4/60,$B:$B),2)):BG193),IF(Data!$B$2="",0,"-"))</f>
        <v>5.8783380302472832</v>
      </c>
      <c r="BB193" s="50">
        <f>IFERROR(AVERAGE(INDEX(BH:BH,IFERROR(MATCH($B193-Annex!$B$4/60,$B:$B),2)):BH193),IF(Data!$B$2="",0,"-"))</f>
        <v>3.2892668930934312</v>
      </c>
      <c r="BC193" s="50">
        <f>IFERROR((5.670373*10^-8*(BI193+273.15)^4+((Annex!$B$5+Annex!$B$6)*(BI193-L193)+Annex!$B$7*(BI193-INDEX(BI:BI,IFERROR(MATCH($B193-Annex!$B$9/60,$B:$B),2)))/(60*($B193-INDEX($B:$B,IFERROR(MATCH($B193-Annex!$B$9/60,$B:$B),2)))))/Annex!$B$8)/1000,IF(Data!$B$2="",0,"-"))</f>
        <v>-3.4576090181461905</v>
      </c>
      <c r="BD193" s="50">
        <f>IFERROR((5.670373*10^-8*(BJ193+273.15)^4+((Annex!$B$5+Annex!$B$6)*(BJ193-O193)+Annex!$B$7*(BJ193-INDEX(BJ:BJ,IFERROR(MATCH($B193-Annex!$B$9/60,$B:$B),2)))/(60*($B193-INDEX($B:$B,IFERROR(MATCH($B193-Annex!$B$9/60,$B:$B),2)))))/Annex!$B$8)/1000,IF(Data!$B$2="",0,"-"))</f>
        <v>5.4469376790117275E+141</v>
      </c>
      <c r="BE193" s="50">
        <f>IFERROR((5.670373*10^-8*(BK193+273.15)^4+((Annex!$B$5+Annex!$B$6)*(BK193-R193)+Annex!$B$7*(BK193-INDEX(BK:BK,IFERROR(MATCH($B193-Annex!$B$9/60,$B:$B),2)))/(60*($B193-INDEX($B:$B,IFERROR(MATCH($B193-Annex!$B$9/60,$B:$B),2)))))/Annex!$B$8)/1000,IF(Data!$B$2="",0,"-"))</f>
        <v>7.1971109558996256</v>
      </c>
      <c r="BF193" s="50">
        <f>IFERROR((5.670373*10^-8*(BL193+273.15)^4+((Annex!$B$5+Annex!$B$6)*(BL193-U193)+Annex!$B$7*(BL193-INDEX(BL:BL,IFERROR(MATCH($B193-Annex!$B$9/60,$B:$B),2)))/(60*($B193-INDEX($B:$B,IFERROR(MATCH($B193-Annex!$B$9/60,$B:$B),2)))))/Annex!$B$8)/1000,IF(Data!$B$2="",0,"-"))</f>
        <v>61.653653445154646</v>
      </c>
      <c r="BG193" s="50">
        <f>IFERROR((5.670373*10^-8*(BM193+273.15)^4+((Annex!$B$5+Annex!$B$6)*(BM193-X193)+Annex!$B$7*(BM193-INDEX(BM:BM,IFERROR(MATCH($B193-Annex!$B$9/60,$B:$B),2)))/(60*($B193-INDEX($B:$B,IFERROR(MATCH($B193-Annex!$B$9/60,$B:$B),2)))))/Annex!$B$8)/1000,IF(Data!$B$2="",0,"-"))</f>
        <v>4.508687594337025</v>
      </c>
      <c r="BH193" s="50">
        <f>IFERROR((5.670373*10^-8*(BN193+273.15)^4+((Annex!$B$5+Annex!$B$6)*(BN193-AA193)+Annex!$B$7*(BN193-INDEX(BN:BN,IFERROR(MATCH($B193-Annex!$B$9/60,$B:$B),2)))/(60*($B193-INDEX($B:$B,IFERROR(MATCH($B193-Annex!$B$9/60,$B:$B),2)))))/Annex!$B$8)/1000,IF(Data!$B$2="",0,"-"))</f>
        <v>2.6297533740228847</v>
      </c>
      <c r="BI193" s="20">
        <v>98.114999999999995</v>
      </c>
      <c r="BJ193" s="20">
        <v>9.8999999999999993E+37</v>
      </c>
      <c r="BK193" s="20">
        <v>426.85899999999998</v>
      </c>
      <c r="BL193" s="20">
        <v>272.58100000000002</v>
      </c>
      <c r="BM193" s="20">
        <v>323.26900000000001</v>
      </c>
      <c r="BN193" s="20">
        <v>302.40800000000002</v>
      </c>
    </row>
    <row r="194" spans="1:66" x14ac:dyDescent="0.3">
      <c r="A194" s="5">
        <v>193</v>
      </c>
      <c r="B194" s="19">
        <v>16.249833342153579</v>
      </c>
      <c r="C194" s="20">
        <v>157.10618400000001</v>
      </c>
      <c r="D194" s="20">
        <v>158.46641099999999</v>
      </c>
      <c r="E194" s="20">
        <v>208.77916200000001</v>
      </c>
      <c r="F194" s="49">
        <f>IFERROR(SUM(C194:E194),IF(Data!$B$2="",0,"-"))</f>
        <v>524.35175700000002</v>
      </c>
      <c r="G194" s="50">
        <f>IFERROR(F194-Annex!$B$10,IF(Data!$B$2="",0,"-"))</f>
        <v>97.743757000000016</v>
      </c>
      <c r="H194" s="50">
        <f>IFERROR(AVERAGE(INDEX(G:G,IFERROR(MATCH($B194-Annex!$B$12/60,$B:$B),2)):G194),IF(Data!$B$2="",0,"-"))</f>
        <v>94.285428900000014</v>
      </c>
      <c r="I194" s="50">
        <f>IFERROR(-14000*(G194-INDEX(G:G,IFERROR(MATCH($B194-Annex!$B$11/60,$B:$B),2)))/(60*($B194-INDEX($B:$B,IFERROR(MATCH($B194-Annex!$B$11/60,$B:$B),2)))),IF(Data!$B$2="",0,"-"))</f>
        <v>-1925.6185425147578</v>
      </c>
      <c r="J194" s="50">
        <f>IFERROR(-14000*(H194-INDEX(H:H,IFERROR(MATCH($B194-Annex!$B$13/60,$B:$B),2)))/(60*($B194-INDEX($B:$B,IFERROR(MATCH($B194-Annex!$B$13/60,$B:$B),2)))),IF(Data!$B$2="",0,"-"))</f>
        <v>-1185.2677176147429</v>
      </c>
      <c r="K194" s="20">
        <v>2.10092188</v>
      </c>
      <c r="L194" s="20">
        <v>49.055</v>
      </c>
      <c r="M194" s="20">
        <v>989.54700000000003</v>
      </c>
      <c r="N194" s="20">
        <v>71.736999999999995</v>
      </c>
      <c r="O194" s="20">
        <v>378.601</v>
      </c>
      <c r="P194" s="20">
        <v>427.97399999999999</v>
      </c>
      <c r="Q194" s="20">
        <v>72.694000000000003</v>
      </c>
      <c r="R194" s="20">
        <v>67.888999999999996</v>
      </c>
      <c r="S194" s="20">
        <v>59.866</v>
      </c>
      <c r="T194" s="20">
        <v>51.546999999999997</v>
      </c>
      <c r="U194" s="20">
        <v>-188.75399999999999</v>
      </c>
      <c r="V194" s="20">
        <v>182.76900000000001</v>
      </c>
      <c r="W194" s="20">
        <v>50.929000000000002</v>
      </c>
      <c r="X194" s="20">
        <v>58.731999999999999</v>
      </c>
      <c r="Y194" s="20">
        <v>74.42</v>
      </c>
      <c r="Z194" s="20">
        <v>56.393999999999998</v>
      </c>
      <c r="AA194" s="20">
        <v>98.26</v>
      </c>
      <c r="AB194" s="20">
        <v>55.671999999999997</v>
      </c>
      <c r="AC194" s="20">
        <v>65.94</v>
      </c>
      <c r="AD194" s="20">
        <v>74.42</v>
      </c>
      <c r="AE194" s="20">
        <v>175.90299999999999</v>
      </c>
      <c r="AF194" s="20">
        <v>16.369</v>
      </c>
      <c r="AG194" s="20">
        <v>71.445999999999998</v>
      </c>
      <c r="AH194" s="50">
        <f>IFERROR(AVERAGE(INDEX(AL:AL,IFERROR(MATCH($B194-Annex!$B$4/60,$B:$B),2)):AL194),IF(Data!$B$2="",0,"-"))</f>
        <v>18.792910095431129</v>
      </c>
      <c r="AI194" s="50">
        <f>IFERROR(AVERAGE(INDEX(AM:AM,IFERROR(MATCH($B194-Annex!$B$4/60,$B:$B),2)):AM194),IF(Data!$B$2="",0,"-"))</f>
        <v>17.030220731026734</v>
      </c>
      <c r="AJ194" s="50">
        <f>IFERROR(AVERAGE(INDEX(AN:AN,IFERROR(MATCH($B194-Annex!$B$4/60,$B:$B),2)):AN194),IF(Data!$B$2="",0,"-"))</f>
        <v>5.6269852288691515</v>
      </c>
      <c r="AK194" s="50">
        <f>IFERROR(AVERAGE(INDEX(AO:AO,IFERROR(MATCH($B194-Annex!$B$4/60,$B:$B),2)):AO194),IF(Data!$B$2="",0,"-"))</f>
        <v>-9.5464285714285695E+35</v>
      </c>
      <c r="AL194" s="50">
        <f>IFERROR((5.670373*10^-8*(AP194+273.15)^4+((Annex!$B$5+Annex!$B$6)*(AP194-L194)+Annex!$B$7*(AP194-INDEX(AP:AP,IFERROR(MATCH($B194-Annex!$B$9/60,$B:$B),2)))/(60*($B194-INDEX($B:$B,IFERROR(MATCH($B194-Annex!$B$9/60,$B:$B),2)))))/Annex!$B$8)/1000,IF(Data!$B$2="",0,"-"))</f>
        <v>-27.080183041159124</v>
      </c>
      <c r="AM194" s="50">
        <f>IFERROR((5.670373*10^-8*(AQ194+273.15)^4+((Annex!$B$5+Annex!$B$6)*(AQ194-O194)+Annex!$B$7*(AQ194-INDEX(AQ:AQ,IFERROR(MATCH($B194-Annex!$B$9/60,$B:$B),2)))/(60*($B194-INDEX($B:$B,IFERROR(MATCH($B194-Annex!$B$9/60,$B:$B),2)))))/Annex!$B$8)/1000,IF(Data!$B$2="",0,"-"))</f>
        <v>55.449398777425408</v>
      </c>
      <c r="AN194" s="50">
        <f>IFERROR((5.670373*10^-8*(AR194+273.15)^4+((Annex!$B$5+Annex!$B$6)*(AR194-R194)+Annex!$B$7*(AR194-INDEX(AR:AR,IFERROR(MATCH($B194-Annex!$B$9/60,$B:$B),2)))/(60*($B194-INDEX($B:$B,IFERROR(MATCH($B194-Annex!$B$9/60,$B:$B),2)))))/Annex!$B$8)/1000,IF(Data!$B$2="",0,"-"))</f>
        <v>5.6128005865836821</v>
      </c>
      <c r="AO194" s="50">
        <f>IFERROR((5.670373*10^-8*(AS194+273.15)^4+((Annex!$B$5+Annex!$B$6)*(AS194-U194)+Annex!$B$7*(AS194-INDEX(AS:AS,IFERROR(MATCH($B194-Annex!$B$9/60,$B:$B),2)))/(60*($B194-INDEX($B:$B,IFERROR(MATCH($B194-Annex!$B$9/60,$B:$B),2)))))/Annex!$B$8)/1000,IF(Data!$B$2="",0,"-"))</f>
        <v>-185.30247764016212</v>
      </c>
      <c r="AP194" s="20">
        <v>489.64699999999999</v>
      </c>
      <c r="AQ194" s="20">
        <v>342.98</v>
      </c>
      <c r="AR194" s="20">
        <v>329.49700000000001</v>
      </c>
      <c r="AS194" s="20">
        <v>54.726999999999997</v>
      </c>
      <c r="AT194" s="20">
        <v>23.925000000000001</v>
      </c>
      <c r="AU194" s="20">
        <v>41.104999999999997</v>
      </c>
      <c r="AV194" s="20">
        <v>27.102</v>
      </c>
      <c r="AW194" s="50">
        <f>IFERROR(AVERAGE(INDEX(BC:BC,IFERROR(MATCH($B194-Annex!$B$4/60,$B:$B),2)):BC194),IF(Data!$B$2="",0,"-"))</f>
        <v>-36.488942454105462</v>
      </c>
      <c r="AX194" s="50">
        <f>IFERROR(AVERAGE(INDEX(BD:BD,IFERROR(MATCH($B194-Annex!$B$4/60,$B:$B),2)):BD194),IF(Data!$B$2="",0,"-"))</f>
        <v>5.4469376790117275E+141</v>
      </c>
      <c r="AY194" s="50">
        <f>IFERROR(AVERAGE(INDEX(BE:BE,IFERROR(MATCH($B194-Annex!$B$4/60,$B:$B),2)):BE194),IF(Data!$B$2="",0,"-"))</f>
        <v>9.3199449307093527</v>
      </c>
      <c r="AZ194" s="50">
        <f>IFERROR(AVERAGE(INDEX(BF:BF,IFERROR(MATCH($B194-Annex!$B$4/60,$B:$B),2)):BF194),IF(Data!$B$2="",0,"-"))</f>
        <v>-9.5464285714285695E+35</v>
      </c>
      <c r="BA194" s="50">
        <f>IFERROR(AVERAGE(INDEX(BG:BG,IFERROR(MATCH($B194-Annex!$B$4/60,$B:$B),2)):BG194),IF(Data!$B$2="",0,"-"))</f>
        <v>5.3785865766755752</v>
      </c>
      <c r="BB194" s="50">
        <f>IFERROR(AVERAGE(INDEX(BH:BH,IFERROR(MATCH($B194-Annex!$B$4/60,$B:$B),2)):BH194),IF(Data!$B$2="",0,"-"))</f>
        <v>2.9555793053004558</v>
      </c>
      <c r="BC194" s="50">
        <f>IFERROR((5.670373*10^-8*(BI194+273.15)^4+((Annex!$B$5+Annex!$B$6)*(BI194-L194)+Annex!$B$7*(BI194-INDEX(BI:BI,IFERROR(MATCH($B194-Annex!$B$9/60,$B:$B),2)))/(60*($B194-INDEX($B:$B,IFERROR(MATCH($B194-Annex!$B$9/60,$B:$B),2)))))/Annex!$B$8)/1000,IF(Data!$B$2="",0,"-"))</f>
        <v>-1.2456489529398811</v>
      </c>
      <c r="BD194" s="50">
        <f>IFERROR((5.670373*10^-8*(BJ194+273.15)^4+((Annex!$B$5+Annex!$B$6)*(BJ194-O194)+Annex!$B$7*(BJ194-INDEX(BJ:BJ,IFERROR(MATCH($B194-Annex!$B$9/60,$B:$B),2)))/(60*($B194-INDEX($B:$B,IFERROR(MATCH($B194-Annex!$B$9/60,$B:$B),2)))))/Annex!$B$8)/1000,IF(Data!$B$2="",0,"-"))</f>
        <v>5.4469376790117275E+141</v>
      </c>
      <c r="BE194" s="50">
        <f>IFERROR((5.670373*10^-8*(BK194+273.15)^4+((Annex!$B$5+Annex!$B$6)*(BK194-R194)+Annex!$B$7*(BK194-INDEX(BK:BK,IFERROR(MATCH($B194-Annex!$B$9/60,$B:$B),2)))/(60*($B194-INDEX($B:$B,IFERROR(MATCH($B194-Annex!$B$9/60,$B:$B),2)))))/Annex!$B$8)/1000,IF(Data!$B$2="",0,"-"))</f>
        <v>6.8786222121627487</v>
      </c>
      <c r="BF194" s="50">
        <f>IFERROR((5.670373*10^-8*(BL194+273.15)^4+((Annex!$B$5+Annex!$B$6)*(BL194-U194)+Annex!$B$7*(BL194-INDEX(BL:BL,IFERROR(MATCH($B194-Annex!$B$9/60,$B:$B),2)))/(60*($B194-INDEX($B:$B,IFERROR(MATCH($B194-Annex!$B$9/60,$B:$B),2)))))/Annex!$B$8)/1000,IF(Data!$B$2="",0,"-"))</f>
        <v>-93.887551602037007</v>
      </c>
      <c r="BG194" s="50">
        <f>IFERROR((5.670373*10^-8*(BM194+273.15)^4+((Annex!$B$5+Annex!$B$6)*(BM194-X194)+Annex!$B$7*(BM194-INDEX(BM:BM,IFERROR(MATCH($B194-Annex!$B$9/60,$B:$B),2)))/(60*($B194-INDEX($B:$B,IFERROR(MATCH($B194-Annex!$B$9/60,$B:$B),2)))))/Annex!$B$8)/1000,IF(Data!$B$2="",0,"-"))</f>
        <v>4.3617282090864631</v>
      </c>
      <c r="BH194" s="50">
        <f>IFERROR((5.670373*10^-8*(BN194+273.15)^4+((Annex!$B$5+Annex!$B$6)*(BN194-AA194)+Annex!$B$7*(BN194-INDEX(BN:BN,IFERROR(MATCH($B194-Annex!$B$9/60,$B:$B),2)))/(60*($B194-INDEX($B:$B,IFERROR(MATCH($B194-Annex!$B$9/60,$B:$B),2)))))/Annex!$B$8)/1000,IF(Data!$B$2="",0,"-"))</f>
        <v>2.4289201348465186</v>
      </c>
      <c r="BI194" s="20">
        <v>95.311999999999998</v>
      </c>
      <c r="BJ194" s="20">
        <v>9.8999999999999993E+37</v>
      </c>
      <c r="BK194" s="20">
        <v>414.197</v>
      </c>
      <c r="BL194" s="20">
        <v>65.716999999999999</v>
      </c>
      <c r="BM194" s="20">
        <v>315.53399999999999</v>
      </c>
      <c r="BN194" s="20">
        <v>294.95400000000001</v>
      </c>
    </row>
    <row r="195" spans="1:66" x14ac:dyDescent="0.3">
      <c r="A195" s="5">
        <v>194</v>
      </c>
      <c r="B195" s="19">
        <v>16.333833339158446</v>
      </c>
      <c r="C195" s="20">
        <v>157.333191</v>
      </c>
      <c r="D195" s="20">
        <v>158.27177499999999</v>
      </c>
      <c r="E195" s="20">
        <v>208.94864999999999</v>
      </c>
      <c r="F195" s="49">
        <f>IFERROR(SUM(C195:E195),IF(Data!$B$2="",0,"-"))</f>
        <v>524.55361599999992</v>
      </c>
      <c r="G195" s="50">
        <f>IFERROR(F195-Annex!$B$10,IF(Data!$B$2="",0,"-"))</f>
        <v>97.945615999999916</v>
      </c>
      <c r="H195" s="50">
        <f>IFERROR(AVERAGE(INDEX(G:G,IFERROR(MATCH($B195-Annex!$B$12/60,$B:$B),2)):G195),IF(Data!$B$2="",0,"-"))</f>
        <v>95.16108370000002</v>
      </c>
      <c r="I195" s="50">
        <f>IFERROR(-14000*(G195-INDEX(G:G,IFERROR(MATCH($B195-Annex!$B$11/60,$B:$B),2)))/(60*($B195-INDEX($B:$B,IFERROR(MATCH($B195-Annex!$B$11/60,$B:$B),2)))),IF(Data!$B$2="",0,"-"))</f>
        <v>-1988.6992921160133</v>
      </c>
      <c r="J195" s="50">
        <f>IFERROR(-14000*(H195-INDEX(H:H,IFERROR(MATCH($B195-Annex!$B$13/60,$B:$B),2)))/(60*($B195-INDEX($B:$B,IFERROR(MATCH($B195-Annex!$B$13/60,$B:$B),2)))),IF(Data!$B$2="",0,"-"))</f>
        <v>-1495.661987687768</v>
      </c>
      <c r="K195" s="20">
        <v>1.8123467900000001</v>
      </c>
      <c r="L195" s="20">
        <v>47.332000000000001</v>
      </c>
      <c r="M195" s="20">
        <v>440.77</v>
      </c>
      <c r="N195" s="20">
        <v>71.343000000000004</v>
      </c>
      <c r="O195" s="20">
        <v>302.99900000000002</v>
      </c>
      <c r="P195" s="20">
        <v>411.64299999999997</v>
      </c>
      <c r="Q195" s="20">
        <v>72.831000000000003</v>
      </c>
      <c r="R195" s="20">
        <v>68.915000000000006</v>
      </c>
      <c r="S195" s="20">
        <v>-101.474</v>
      </c>
      <c r="T195" s="20">
        <v>54.383000000000003</v>
      </c>
      <c r="U195" s="20">
        <v>-50.835999999999999</v>
      </c>
      <c r="V195" s="20">
        <v>200.67699999999999</v>
      </c>
      <c r="W195" s="20">
        <v>54.005000000000003</v>
      </c>
      <c r="X195" s="20">
        <v>56.101999999999997</v>
      </c>
      <c r="Y195" s="20">
        <v>51.375999999999998</v>
      </c>
      <c r="Z195" s="20">
        <v>56.944000000000003</v>
      </c>
      <c r="AA195" s="20">
        <v>95.158000000000001</v>
      </c>
      <c r="AB195" s="20">
        <v>61.648000000000003</v>
      </c>
      <c r="AC195" s="20">
        <v>65.870999999999995</v>
      </c>
      <c r="AD195" s="20">
        <v>78.385000000000005</v>
      </c>
      <c r="AE195" s="20">
        <v>180.65199999999999</v>
      </c>
      <c r="AF195" s="20">
        <v>-160.60400000000001</v>
      </c>
      <c r="AG195" s="20">
        <v>149.541</v>
      </c>
      <c r="AH195" s="50">
        <f>IFERROR(AVERAGE(INDEX(AL:AL,IFERROR(MATCH($B195-Annex!$B$4/60,$B:$B),2)):AL195),IF(Data!$B$2="",0,"-"))</f>
        <v>7.3424902682207689</v>
      </c>
      <c r="AI195" s="50">
        <f>IFERROR(AVERAGE(INDEX(AM:AM,IFERROR(MATCH($B195-Annex!$B$4/60,$B:$B),2)):AM195),IF(Data!$B$2="",0,"-"))</f>
        <v>38.775439613402263</v>
      </c>
      <c r="AJ195" s="50">
        <f>IFERROR(AVERAGE(INDEX(AN:AN,IFERROR(MATCH($B195-Annex!$B$4/60,$B:$B),2)):AN195),IF(Data!$B$2="",0,"-"))</f>
        <v>5.4483923133402428</v>
      </c>
      <c r="AK195" s="50">
        <f>IFERROR(AVERAGE(INDEX(AO:AO,IFERROR(MATCH($B195-Annex!$B$4/60,$B:$B),2)):AO195),IF(Data!$B$2="",0,"-"))</f>
        <v>-9.5464285714285695E+35</v>
      </c>
      <c r="AL195" s="50">
        <f>IFERROR((5.670373*10^-8*(AP195+273.15)^4+((Annex!$B$5+Annex!$B$6)*(AP195-L195)+Annex!$B$7*(AP195-INDEX(AP:AP,IFERROR(MATCH($B195-Annex!$B$9/60,$B:$B),2)))/(60*($B195-INDEX($B:$B,IFERROR(MATCH($B195-Annex!$B$9/60,$B:$B),2)))))/Annex!$B$8)/1000,IF(Data!$B$2="",0,"-"))</f>
        <v>-34.06159366600594</v>
      </c>
      <c r="AM195" s="50">
        <f>IFERROR((5.670373*10^-8*(AQ195+273.15)^4+((Annex!$B$5+Annex!$B$6)*(AQ195-O195)+Annex!$B$7*(AQ195-INDEX(AQ:AQ,IFERROR(MATCH($B195-Annex!$B$9/60,$B:$B),2)))/(60*($B195-INDEX($B:$B,IFERROR(MATCH($B195-Annex!$B$9/60,$B:$B),2)))))/Annex!$B$8)/1000,IF(Data!$B$2="",0,"-"))</f>
        <v>104.13238070987458</v>
      </c>
      <c r="AN195" s="50">
        <f>IFERROR((5.670373*10^-8*(AR195+273.15)^4+((Annex!$B$5+Annex!$B$6)*(AR195-R195)+Annex!$B$7*(AR195-INDEX(AR:AR,IFERROR(MATCH($B195-Annex!$B$9/60,$B:$B),2)))/(60*($B195-INDEX($B:$B,IFERROR(MATCH($B195-Annex!$B$9/60,$B:$B),2)))))/Annex!$B$8)/1000,IF(Data!$B$2="",0,"-"))</f>
        <v>5.6059224947244175</v>
      </c>
      <c r="AO195" s="50">
        <f>IFERROR((5.670373*10^-8*(AS195+273.15)^4+((Annex!$B$5+Annex!$B$6)*(AS195-U195)+Annex!$B$7*(AS195-INDEX(AS:AS,IFERROR(MATCH($B195-Annex!$B$9/60,$B:$B),2)))/(60*($B195-INDEX($B:$B,IFERROR(MATCH($B195-Annex!$B$9/60,$B:$B),2)))))/Annex!$B$8)/1000,IF(Data!$B$2="",0,"-"))</f>
        <v>10.842305821076847</v>
      </c>
      <c r="AP195" s="20">
        <v>438.96100000000001</v>
      </c>
      <c r="AQ195" s="20">
        <v>382.28300000000002</v>
      </c>
      <c r="AR195" s="20">
        <v>322.81700000000001</v>
      </c>
      <c r="AS195" s="20">
        <v>209.001</v>
      </c>
      <c r="AT195" s="20">
        <v>24.013000000000002</v>
      </c>
      <c r="AU195" s="20">
        <v>41.677</v>
      </c>
      <c r="AV195" s="20">
        <v>27.013999999999999</v>
      </c>
      <c r="AW195" s="50">
        <f>IFERROR(AVERAGE(INDEX(BC:BC,IFERROR(MATCH($B195-Annex!$B$4/60,$B:$B),2)):BC195),IF(Data!$B$2="",0,"-"))</f>
        <v>0.46227495336679508</v>
      </c>
      <c r="AX195" s="50">
        <f>IFERROR(AVERAGE(INDEX(BD:BD,IFERROR(MATCH($B195-Annex!$B$4/60,$B:$B),2)):BD195),IF(Data!$B$2="",0,"-"))</f>
        <v>5.4469376790117275E+141</v>
      </c>
      <c r="AY195" s="50">
        <f>IFERROR(AVERAGE(INDEX(BE:BE,IFERROR(MATCH($B195-Annex!$B$4/60,$B:$B),2)):BE195),IF(Data!$B$2="",0,"-"))</f>
        <v>8.3063147162181981</v>
      </c>
      <c r="AZ195" s="50">
        <f>IFERROR(AVERAGE(INDEX(BF:BF,IFERROR(MATCH($B195-Annex!$B$4/60,$B:$B),2)):BF195),IF(Data!$B$2="",0,"-"))</f>
        <v>-9.5464285714285695E+35</v>
      </c>
      <c r="BA195" s="50">
        <f>IFERROR(AVERAGE(INDEX(BG:BG,IFERROR(MATCH($B195-Annex!$B$4/60,$B:$B),2)):BG195),IF(Data!$B$2="",0,"-"))</f>
        <v>4.9847473741751784</v>
      </c>
      <c r="BB195" s="50">
        <f>IFERROR(AVERAGE(INDEX(BH:BH,IFERROR(MATCH($B195-Annex!$B$4/60,$B:$B),2)):BH195),IF(Data!$B$2="",0,"-"))</f>
        <v>2.7252853106068362</v>
      </c>
      <c r="BC195" s="50">
        <f>IFERROR((5.670373*10^-8*(BI195+273.15)^4+((Annex!$B$5+Annex!$B$6)*(BI195-L195)+Annex!$B$7*(BI195-INDEX(BI:BI,IFERROR(MATCH($B195-Annex!$B$9/60,$B:$B),2)))/(60*($B195-INDEX($B:$B,IFERROR(MATCH($B195-Annex!$B$9/60,$B:$B),2)))))/Annex!$B$8)/1000,IF(Data!$B$2="",0,"-"))</f>
        <v>-0.29993206932350475</v>
      </c>
      <c r="BD195" s="50">
        <f>IFERROR((5.670373*10^-8*(BJ195+273.15)^4+((Annex!$B$5+Annex!$B$6)*(BJ195-O195)+Annex!$B$7*(BJ195-INDEX(BJ:BJ,IFERROR(MATCH($B195-Annex!$B$9/60,$B:$B),2)))/(60*($B195-INDEX($B:$B,IFERROR(MATCH($B195-Annex!$B$9/60,$B:$B),2)))))/Annex!$B$8)/1000,IF(Data!$B$2="",0,"-"))</f>
        <v>5.4469376790117275E+141</v>
      </c>
      <c r="BE195" s="50">
        <f>IFERROR((5.670373*10^-8*(BK195+273.15)^4+((Annex!$B$5+Annex!$B$6)*(BK195-R195)+Annex!$B$7*(BK195-INDEX(BK:BK,IFERROR(MATCH($B195-Annex!$B$9/60,$B:$B),2)))/(60*($B195-INDEX($B:$B,IFERROR(MATCH($B195-Annex!$B$9/60,$B:$B),2)))))/Annex!$B$8)/1000,IF(Data!$B$2="",0,"-"))</f>
        <v>6.5956773222439624</v>
      </c>
      <c r="BF195" s="50">
        <f>IFERROR((5.670373*10^-8*(BL195+273.15)^4+((Annex!$B$5+Annex!$B$6)*(BL195-U195)+Annex!$B$7*(BL195-INDEX(BL:BL,IFERROR(MATCH($B195-Annex!$B$9/60,$B:$B),2)))/(60*($B195-INDEX($B:$B,IFERROR(MATCH($B195-Annex!$B$9/60,$B:$B),2)))))/Annex!$B$8)/1000,IF(Data!$B$2="",0,"-"))</f>
        <v>-56.46053579471679</v>
      </c>
      <c r="BG195" s="50">
        <f>IFERROR((5.670373*10^-8*(BM195+273.15)^4+((Annex!$B$5+Annex!$B$6)*(BM195-X195)+Annex!$B$7*(BM195-INDEX(BM:BM,IFERROR(MATCH($B195-Annex!$B$9/60,$B:$B),2)))/(60*($B195-INDEX($B:$B,IFERROR(MATCH($B195-Annex!$B$9/60,$B:$B),2)))))/Annex!$B$8)/1000,IF(Data!$B$2="",0,"-"))</f>
        <v>4.1770556665159893</v>
      </c>
      <c r="BH195" s="50">
        <f>IFERROR((5.670373*10^-8*(BN195+273.15)^4+((Annex!$B$5+Annex!$B$6)*(BN195-AA195)+Annex!$B$7*(BN195-INDEX(BN:BN,IFERROR(MATCH($B195-Annex!$B$9/60,$B:$B),2)))/(60*($B195-INDEX($B:$B,IFERROR(MATCH($B195-Annex!$B$9/60,$B:$B),2)))))/Annex!$B$8)/1000,IF(Data!$B$2="",0,"-"))</f>
        <v>2.3154600070623066</v>
      </c>
      <c r="BI195" s="20">
        <v>93.563999999999993</v>
      </c>
      <c r="BJ195" s="20">
        <v>9.8999999999999993E+37</v>
      </c>
      <c r="BK195" s="20">
        <v>402.39400000000001</v>
      </c>
      <c r="BL195" s="20">
        <v>151.64500000000001</v>
      </c>
      <c r="BM195" s="20">
        <v>307.96300000000002</v>
      </c>
      <c r="BN195" s="20">
        <v>287.73099999999999</v>
      </c>
    </row>
    <row r="196" spans="1:66" x14ac:dyDescent="0.3">
      <c r="A196" s="5">
        <v>195</v>
      </c>
      <c r="B196" s="19">
        <v>16.417833336163312</v>
      </c>
      <c r="C196" s="20">
        <v>157.270545</v>
      </c>
      <c r="D196" s="20">
        <v>158.20173600000001</v>
      </c>
      <c r="E196" s="20">
        <v>208.951911</v>
      </c>
      <c r="F196" s="49">
        <f>IFERROR(SUM(C196:E196),IF(Data!$B$2="",0,"-"))</f>
        <v>524.42419199999995</v>
      </c>
      <c r="G196" s="50">
        <f>IFERROR(F196-Annex!$B$10,IF(Data!$B$2="",0,"-"))</f>
        <v>97.816191999999944</v>
      </c>
      <c r="H196" s="50">
        <f>IFERROR(AVERAGE(INDEX(G:G,IFERROR(MATCH($B196-Annex!$B$12/60,$B:$B),2)):G196),IF(Data!$B$2="",0,"-"))</f>
        <v>95.778337100000002</v>
      </c>
      <c r="I196" s="50">
        <f>IFERROR(-14000*(G196-INDEX(G:G,IFERROR(MATCH($B196-Annex!$B$11/60,$B:$B),2)))/(60*($B196-INDEX($B:$B,IFERROR(MATCH($B196-Annex!$B$11/60,$B:$B),2)))),IF(Data!$B$2="",0,"-"))</f>
        <v>-1917.8329209889159</v>
      </c>
      <c r="J196" s="50">
        <f>IFERROR(-14000*(H196-INDEX(H:H,IFERROR(MATCH($B196-Annex!$B$13/60,$B:$B),2)))/(60*($B196-INDEX($B:$B,IFERROR(MATCH($B196-Annex!$B$13/60,$B:$B),2)))),IF(Data!$B$2="",0,"-"))</f>
        <v>-1698.0748671734978</v>
      </c>
      <c r="K196" s="20">
        <v>1.6891870600000001</v>
      </c>
      <c r="L196" s="20">
        <v>46.898000000000003</v>
      </c>
      <c r="M196" s="20">
        <v>121.565</v>
      </c>
      <c r="N196" s="20">
        <v>70.385999999999996</v>
      </c>
      <c r="O196" s="20">
        <v>230.82499999999999</v>
      </c>
      <c r="P196" s="20">
        <v>87.171999999999997</v>
      </c>
      <c r="Q196" s="20">
        <v>73.122</v>
      </c>
      <c r="R196" s="20">
        <v>72.043999999999997</v>
      </c>
      <c r="S196" s="20">
        <v>66.674999999999997</v>
      </c>
      <c r="T196" s="20">
        <v>56.686</v>
      </c>
      <c r="U196" s="20">
        <v>-25.704000000000001</v>
      </c>
      <c r="V196" s="20">
        <v>16.687999999999999</v>
      </c>
      <c r="W196" s="20">
        <v>55.482999999999997</v>
      </c>
      <c r="X196" s="20">
        <v>55.243000000000002</v>
      </c>
      <c r="Y196" s="20">
        <v>-21.161000000000001</v>
      </c>
      <c r="Z196" s="20">
        <v>53.918999999999997</v>
      </c>
      <c r="AA196" s="20">
        <v>93.855000000000004</v>
      </c>
      <c r="AB196" s="20">
        <v>167.821</v>
      </c>
      <c r="AC196" s="20">
        <v>64.965000000000003</v>
      </c>
      <c r="AD196" s="20">
        <v>-112.07299999999999</v>
      </c>
      <c r="AE196" s="20">
        <v>180.95500000000001</v>
      </c>
      <c r="AF196" s="20">
        <v>36.283000000000001</v>
      </c>
      <c r="AG196" s="20">
        <v>242.238</v>
      </c>
      <c r="AH196" s="50">
        <f>IFERROR(AVERAGE(INDEX(AL:AL,IFERROR(MATCH($B196-Annex!$B$4/60,$B:$B),2)):AL196),IF(Data!$B$2="",0,"-"))</f>
        <v>-3.6162663523463356</v>
      </c>
      <c r="AI196" s="50">
        <f>IFERROR(AVERAGE(INDEX(AM:AM,IFERROR(MATCH($B196-Annex!$B$4/60,$B:$B),2)):AM196),IF(Data!$B$2="",0,"-"))</f>
        <v>19.672900618945636</v>
      </c>
      <c r="AJ196" s="50">
        <f>IFERROR(AVERAGE(INDEX(AN:AN,IFERROR(MATCH($B196-Annex!$B$4/60,$B:$B),2)):AN196),IF(Data!$B$2="",0,"-"))</f>
        <v>5.2563513764155676</v>
      </c>
      <c r="AK196" s="50">
        <f>IFERROR(AVERAGE(INDEX(AO:AO,IFERROR(MATCH($B196-Annex!$B$4/60,$B:$B),2)):AO196),IF(Data!$B$2="",0,"-"))</f>
        <v>-9.5464285714285695E+35</v>
      </c>
      <c r="AL196" s="50">
        <f>IFERROR((5.670373*10^-8*(AP196+273.15)^4+((Annex!$B$5+Annex!$B$6)*(AP196-L196)+Annex!$B$7*(AP196-INDEX(AP:AP,IFERROR(MATCH($B196-Annex!$B$9/60,$B:$B),2)))/(60*($B196-INDEX($B:$B,IFERROR(MATCH($B196-Annex!$B$9/60,$B:$B),2)))))/Annex!$B$8)/1000,IF(Data!$B$2="",0,"-"))</f>
        <v>-36.154951636151722</v>
      </c>
      <c r="AM196" s="50">
        <f>IFERROR((5.670373*10^-8*(AQ196+273.15)^4+((Annex!$B$5+Annex!$B$6)*(AQ196-O196)+Annex!$B$7*(AQ196-INDEX(AQ:AQ,IFERROR(MATCH($B196-Annex!$B$9/60,$B:$B),2)))/(60*($B196-INDEX($B:$B,IFERROR(MATCH($B196-Annex!$B$9/60,$B:$B),2)))))/Annex!$B$8)/1000,IF(Data!$B$2="",0,"-"))</f>
        <v>-74.043929251284112</v>
      </c>
      <c r="AN196" s="50">
        <f>IFERROR((5.670373*10^-8*(AR196+273.15)^4+((Annex!$B$5+Annex!$B$6)*(AR196-R196)+Annex!$B$7*(AR196-INDEX(AR:AR,IFERROR(MATCH($B196-Annex!$B$9/60,$B:$B),2)))/(60*($B196-INDEX($B:$B,IFERROR(MATCH($B196-Annex!$B$9/60,$B:$B),2)))))/Annex!$B$8)/1000,IF(Data!$B$2="",0,"-"))</f>
        <v>5.7720942432382092</v>
      </c>
      <c r="AO196" s="50">
        <f>IFERROR((5.670373*10^-8*(AS196+273.15)^4+((Annex!$B$5+Annex!$B$6)*(AS196-U196)+Annex!$B$7*(AS196-INDEX(AS:AS,IFERROR(MATCH($B196-Annex!$B$9/60,$B:$B),2)))/(60*($B196-INDEX($B:$B,IFERROR(MATCH($B196-Annex!$B$9/60,$B:$B),2)))))/Annex!$B$8)/1000,IF(Data!$B$2="",0,"-"))</f>
        <v>83.553749399660404</v>
      </c>
      <c r="AP196" s="20">
        <v>385.16800000000001</v>
      </c>
      <c r="AQ196" s="20">
        <v>196.96100000000001</v>
      </c>
      <c r="AR196" s="20">
        <v>316.81599999999997</v>
      </c>
      <c r="AS196" s="20">
        <v>199.94800000000001</v>
      </c>
      <c r="AT196" s="20">
        <v>24.170999999999999</v>
      </c>
      <c r="AU196" s="20">
        <v>42.231999999999999</v>
      </c>
      <c r="AV196" s="20">
        <v>26.995999999999999</v>
      </c>
      <c r="AW196" s="50">
        <f>IFERROR(AVERAGE(INDEX(BC:BC,IFERROR(MATCH($B196-Annex!$B$4/60,$B:$B),2)):BC196),IF(Data!$B$2="",0,"-"))</f>
        <v>0.5078831919708845</v>
      </c>
      <c r="AX196" s="50">
        <f>IFERROR(AVERAGE(INDEX(BD:BD,IFERROR(MATCH($B196-Annex!$B$4/60,$B:$B),2)):BD196),IF(Data!$B$2="",0,"-"))</f>
        <v>4.6688037248671947E+141</v>
      </c>
      <c r="AY196" s="50">
        <f>IFERROR(AVERAGE(INDEX(BE:BE,IFERROR(MATCH($B196-Annex!$B$4/60,$B:$B),2)):BE196),IF(Data!$B$2="",0,"-"))</f>
        <v>7.5172379166863221</v>
      </c>
      <c r="AZ196" s="50">
        <f>IFERROR(AVERAGE(INDEX(BF:BF,IFERROR(MATCH($B196-Annex!$B$4/60,$B:$B),2)):BF196),IF(Data!$B$2="",0,"-"))</f>
        <v>-9.5464285714285695E+35</v>
      </c>
      <c r="BA196" s="50">
        <f>IFERROR(AVERAGE(INDEX(BG:BG,IFERROR(MATCH($B196-Annex!$B$4/60,$B:$B),2)):BG196),IF(Data!$B$2="",0,"-"))</f>
        <v>4.6509971188944741</v>
      </c>
      <c r="BB196" s="50">
        <f>IFERROR(AVERAGE(INDEX(BH:BH,IFERROR(MATCH($B196-Annex!$B$4/60,$B:$B),2)):BH196),IF(Data!$B$2="",0,"-"))</f>
        <v>2.5519809926897357</v>
      </c>
      <c r="BC196" s="50">
        <f>IFERROR((5.670373*10^-8*(BI196+273.15)^4+((Annex!$B$5+Annex!$B$6)*(BI196-L196)+Annex!$B$7*(BI196-INDEX(BI:BI,IFERROR(MATCH($B196-Annex!$B$9/60,$B:$B),2)))/(60*($B196-INDEX($B:$B,IFERROR(MATCH($B196-Annex!$B$9/60,$B:$B),2)))))/Annex!$B$8)/1000,IF(Data!$B$2="",0,"-"))</f>
        <v>0.11992910620888517</v>
      </c>
      <c r="BD196" s="50">
        <f>IFERROR((5.670373*10^-8*(BJ196+273.15)^4+((Annex!$B$5+Annex!$B$6)*(BJ196-O196)+Annex!$B$7*(BJ196-INDEX(BJ:BJ,IFERROR(MATCH($B196-Annex!$B$9/60,$B:$B),2)))/(60*($B196-INDEX($B:$B,IFERROR(MATCH($B196-Annex!$B$9/60,$B:$B),2)))))/Annex!$B$8)/1000,IF(Data!$B$2="",0,"-"))</f>
        <v>-5.1562501838530602E+37</v>
      </c>
      <c r="BE196" s="50">
        <f>IFERROR((5.670373*10^-8*(BK196+273.15)^4+((Annex!$B$5+Annex!$B$6)*(BK196-R196)+Annex!$B$7*(BK196-INDEX(BK:BK,IFERROR(MATCH($B196-Annex!$B$9/60,$B:$B),2)))/(60*($B196-INDEX($B:$B,IFERROR(MATCH($B196-Annex!$B$9/60,$B:$B),2)))))/Annex!$B$8)/1000,IF(Data!$B$2="",0,"-"))</f>
        <v>6.1626674164031821</v>
      </c>
      <c r="BF196" s="50">
        <f>IFERROR((5.670373*10^-8*(BL196+273.15)^4+((Annex!$B$5+Annex!$B$6)*(BL196-U196)+Annex!$B$7*(BL196-INDEX(BL:BL,IFERROR(MATCH($B196-Annex!$B$9/60,$B:$B),2)))/(60*($B196-INDEX($B:$B,IFERROR(MATCH($B196-Annex!$B$9/60,$B:$B),2)))))/Annex!$B$8)/1000,IF(Data!$B$2="",0,"-"))</f>
        <v>17.11986363018514</v>
      </c>
      <c r="BG196" s="50">
        <f>IFERROR((5.670373*10^-8*(BM196+273.15)^4+((Annex!$B$5+Annex!$B$6)*(BM196-X196)+Annex!$B$7*(BM196-INDEX(BM:BM,IFERROR(MATCH($B196-Annex!$B$9/60,$B:$B),2)))/(60*($B196-INDEX($B:$B,IFERROR(MATCH($B196-Annex!$B$9/60,$B:$B),2)))))/Annex!$B$8)/1000,IF(Data!$B$2="",0,"-"))</f>
        <v>3.8859594653225491</v>
      </c>
      <c r="BH196" s="50">
        <f>IFERROR((5.670373*10^-8*(BN196+273.15)^4+((Annex!$B$5+Annex!$B$6)*(BN196-AA196)+Annex!$B$7*(BN196-INDEX(BN:BN,IFERROR(MATCH($B196-Annex!$B$9/60,$B:$B),2)))/(60*($B196-INDEX($B:$B,IFERROR(MATCH($B196-Annex!$B$9/60,$B:$B),2)))))/Annex!$B$8)/1000,IF(Data!$B$2="",0,"-"))</f>
        <v>2.2075548009154873</v>
      </c>
      <c r="BI196" s="20">
        <v>91.679000000000002</v>
      </c>
      <c r="BJ196" s="20">
        <v>67.923000000000002</v>
      </c>
      <c r="BK196" s="20">
        <v>391.05799999999999</v>
      </c>
      <c r="BL196" s="20">
        <v>91.593000000000004</v>
      </c>
      <c r="BM196" s="20">
        <v>300.59800000000001</v>
      </c>
      <c r="BN196" s="20">
        <v>280.858</v>
      </c>
    </row>
    <row r="197" spans="1:66" x14ac:dyDescent="0.3">
      <c r="A197" s="5">
        <v>196</v>
      </c>
      <c r="B197" s="19">
        <v>16.502333334647119</v>
      </c>
      <c r="C197" s="20">
        <v>156.861287</v>
      </c>
      <c r="D197" s="20">
        <v>158.240015</v>
      </c>
      <c r="E197" s="20">
        <v>208.616196</v>
      </c>
      <c r="F197" s="49">
        <f>IFERROR(SUM(C197:E197),IF(Data!$B$2="",0,"-"))</f>
        <v>523.71749799999998</v>
      </c>
      <c r="G197" s="50">
        <f>IFERROR(F197-Annex!$B$10,IF(Data!$B$2="",0,"-"))</f>
        <v>97.109497999999974</v>
      </c>
      <c r="H197" s="50">
        <f>IFERROR(AVERAGE(INDEX(G:G,IFERROR(MATCH($B197-Annex!$B$12/60,$B:$B),2)):G197),IF(Data!$B$2="",0,"-"))</f>
        <v>96.291771400000016</v>
      </c>
      <c r="I197" s="50">
        <f>IFERROR(-14000*(G197-INDEX(G:G,IFERROR(MATCH($B197-Annex!$B$11/60,$B:$B),2)))/(60*($B197-INDEX($B:$B,IFERROR(MATCH($B197-Annex!$B$11/60,$B:$B),2)))),IF(Data!$B$2="",0,"-"))</f>
        <v>-1828.5953168293918</v>
      </c>
      <c r="J197" s="50">
        <f>IFERROR(-14000*(H197-INDEX(H:H,IFERROR(MATCH($B197-Annex!$B$13/60,$B:$B),2)))/(60*($B197-INDEX($B:$B,IFERROR(MATCH($B197-Annex!$B$13/60,$B:$B),2)))),IF(Data!$B$2="",0,"-"))</f>
        <v>-1760.3119508306556</v>
      </c>
      <c r="K197" s="20">
        <v>1.6479620500000001</v>
      </c>
      <c r="L197" s="20">
        <v>46.405000000000001</v>
      </c>
      <c r="M197" s="20">
        <v>470.68</v>
      </c>
      <c r="N197" s="20">
        <v>69.522999999999996</v>
      </c>
      <c r="O197" s="20">
        <v>300.60700000000003</v>
      </c>
      <c r="P197" s="20">
        <v>315.74900000000002</v>
      </c>
      <c r="Q197" s="20">
        <v>70.754000000000005</v>
      </c>
      <c r="R197" s="20">
        <v>74.891000000000005</v>
      </c>
      <c r="S197" s="20">
        <v>-72.037999999999997</v>
      </c>
      <c r="T197" s="20">
        <v>57.744</v>
      </c>
      <c r="U197" s="20">
        <v>62.631999999999998</v>
      </c>
      <c r="V197" s="20">
        <v>93.555999999999997</v>
      </c>
      <c r="W197" s="20">
        <v>56.249000000000002</v>
      </c>
      <c r="X197" s="20">
        <v>52.570999999999998</v>
      </c>
      <c r="Y197" s="20">
        <v>80.411000000000001</v>
      </c>
      <c r="Z197" s="20">
        <v>58.860999999999997</v>
      </c>
      <c r="AA197" s="20">
        <v>90.986000000000004</v>
      </c>
      <c r="AB197" s="20">
        <v>-55.374000000000002</v>
      </c>
      <c r="AC197" s="20">
        <v>66.548000000000002</v>
      </c>
      <c r="AD197" s="20">
        <v>169.99799999999999</v>
      </c>
      <c r="AE197" s="20">
        <v>634.851</v>
      </c>
      <c r="AF197" s="20">
        <v>-140.239</v>
      </c>
      <c r="AG197" s="20">
        <v>146.065</v>
      </c>
      <c r="AH197" s="50">
        <f>IFERROR(AVERAGE(INDEX(AL:AL,IFERROR(MATCH($B197-Annex!$B$4/60,$B:$B),2)):AL197),IF(Data!$B$2="",0,"-"))</f>
        <v>-14.622425721099322</v>
      </c>
      <c r="AI197" s="50">
        <f>IFERROR(AVERAGE(INDEX(AM:AM,IFERROR(MATCH($B197-Annex!$B$4/60,$B:$B),2)):AM197),IF(Data!$B$2="",0,"-"))</f>
        <v>-11.457027238186518</v>
      </c>
      <c r="AJ197" s="50">
        <f>IFERROR(AVERAGE(INDEX(AN:AN,IFERROR(MATCH($B197-Annex!$B$4/60,$B:$B),2)):AN197),IF(Data!$B$2="",0,"-"))</f>
        <v>5.2618297945347665</v>
      </c>
      <c r="AK197" s="50">
        <f>IFERROR(AVERAGE(INDEX(AO:AO,IFERROR(MATCH($B197-Annex!$B$4/60,$B:$B),2)):AO197),IF(Data!$B$2="",0,"-"))</f>
        <v>-6.3642857142857137E+35</v>
      </c>
      <c r="AL197" s="50">
        <f>IFERROR((5.670373*10^-8*(AP197+273.15)^4+((Annex!$B$5+Annex!$B$6)*(AP197-L197)+Annex!$B$7*(AP197-INDEX(AP:AP,IFERROR(MATCH($B197-Annex!$B$9/60,$B:$B),2)))/(60*($B197-INDEX($B:$B,IFERROR(MATCH($B197-Annex!$B$9/60,$B:$B),2)))))/Annex!$B$8)/1000,IF(Data!$B$2="",0,"-"))</f>
        <v>-42.193384335668739</v>
      </c>
      <c r="AM197" s="50">
        <f>IFERROR((5.670373*10^-8*(AQ197+273.15)^4+((Annex!$B$5+Annex!$B$6)*(AQ197-O197)+Annex!$B$7*(AQ197-INDEX(AQ:AQ,IFERROR(MATCH($B197-Annex!$B$9/60,$B:$B),2)))/(60*($B197-INDEX($B:$B,IFERROR(MATCH($B197-Annex!$B$9/60,$B:$B),2)))))/Annex!$B$8)/1000,IF(Data!$B$2="",0,"-"))</f>
        <v>-130.41540534872621</v>
      </c>
      <c r="AN197" s="50">
        <f>IFERROR((5.670373*10^-8*(AR197+273.15)^4+((Annex!$B$5+Annex!$B$6)*(AR197-R197)+Annex!$B$7*(AR197-INDEX(AR:AR,IFERROR(MATCH($B197-Annex!$B$9/60,$B:$B),2)))/(60*($B197-INDEX($B:$B,IFERROR(MATCH($B197-Annex!$B$9/60,$B:$B),2)))))/Annex!$B$8)/1000,IF(Data!$B$2="",0,"-"))</f>
        <v>5.8073025122403177</v>
      </c>
      <c r="AO197" s="50">
        <f>IFERROR((5.670373*10^-8*(AS197+273.15)^4+((Annex!$B$5+Annex!$B$6)*(AS197-U197)+Annex!$B$7*(AS197-INDEX(AS:AS,IFERROR(MATCH($B197-Annex!$B$9/60,$B:$B),2)))/(60*($B197-INDEX($B:$B,IFERROR(MATCH($B197-Annex!$B$9/60,$B:$B),2)))))/Annex!$B$8)/1000,IF(Data!$B$2="",0,"-"))</f>
        <v>-97.223789362149304</v>
      </c>
      <c r="AP197" s="20">
        <v>330.851</v>
      </c>
      <c r="AQ197" s="20">
        <v>135.26599999999999</v>
      </c>
      <c r="AR197" s="20">
        <v>311.04899999999998</v>
      </c>
      <c r="AS197" s="20">
        <v>22.670999999999999</v>
      </c>
      <c r="AT197" s="20">
        <v>24.233000000000001</v>
      </c>
      <c r="AU197" s="20">
        <v>42.726999999999997</v>
      </c>
      <c r="AV197" s="20">
        <v>26.901</v>
      </c>
      <c r="AW197" s="50">
        <f>IFERROR(AVERAGE(INDEX(BC:BC,IFERROR(MATCH($B197-Annex!$B$4/60,$B:$B),2)):BC197),IF(Data!$B$2="",0,"-"))</f>
        <v>0.59187943501008078</v>
      </c>
      <c r="AX197" s="50">
        <f>IFERROR(AVERAGE(INDEX(BD:BD,IFERROR(MATCH($B197-Annex!$B$4/60,$B:$B),2)):BD197),IF(Data!$B$2="",0,"-"))</f>
        <v>3.8906697707226619E+141</v>
      </c>
      <c r="AY197" s="50">
        <f>IFERROR(AVERAGE(INDEX(BE:BE,IFERROR(MATCH($B197-Annex!$B$4/60,$B:$B),2)):BE197),IF(Data!$B$2="",0,"-"))</f>
        <v>6.899771055070147</v>
      </c>
      <c r="AZ197" s="50">
        <f>IFERROR(AVERAGE(INDEX(BF:BF,IFERROR(MATCH($B197-Annex!$B$4/60,$B:$B),2)):BF197),IF(Data!$B$2="",0,"-"))</f>
        <v>-6.3642857142857137E+35</v>
      </c>
      <c r="BA197" s="50">
        <f>IFERROR(AVERAGE(INDEX(BG:BG,IFERROR(MATCH($B197-Annex!$B$4/60,$B:$B),2)):BG197),IF(Data!$B$2="",0,"-"))</f>
        <v>4.3900731652415876</v>
      </c>
      <c r="BB197" s="50">
        <f>IFERROR(AVERAGE(INDEX(BH:BH,IFERROR(MATCH($B197-Annex!$B$4/60,$B:$B),2)):BH197),IF(Data!$B$2="",0,"-"))</f>
        <v>2.4399419838678251</v>
      </c>
      <c r="BC197" s="50">
        <f>IFERROR((5.670373*10^-8*(BI197+273.15)^4+((Annex!$B$5+Annex!$B$6)*(BI197-L197)+Annex!$B$7*(BI197-INDEX(BI:BI,IFERROR(MATCH($B197-Annex!$B$9/60,$B:$B),2)))/(60*($B197-INDEX($B:$B,IFERROR(MATCH($B197-Annex!$B$9/60,$B:$B),2)))))/Annex!$B$8)/1000,IF(Data!$B$2="",0,"-"))</f>
        <v>0.93600418435773713</v>
      </c>
      <c r="BD197" s="50">
        <f>IFERROR((5.670373*10^-8*(BJ197+273.15)^4+((Annex!$B$5+Annex!$B$6)*(BJ197-O197)+Annex!$B$7*(BJ197-INDEX(BJ:BJ,IFERROR(MATCH($B197-Annex!$B$9/60,$B:$B),2)))/(60*($B197-INDEX($B:$B,IFERROR(MATCH($B197-Annex!$B$9/60,$B:$B),2)))))/Annex!$B$8)/1000,IF(Data!$B$2="",0,"-"))</f>
        <v>-5.1409496925371074E+37</v>
      </c>
      <c r="BE197" s="50">
        <f>IFERROR((5.670373*10^-8*(BK197+273.15)^4+((Annex!$B$5+Annex!$B$6)*(BK197-R197)+Annex!$B$7*(BK197-INDEX(BK:BK,IFERROR(MATCH($B197-Annex!$B$9/60,$B:$B),2)))/(60*($B197-INDEX($B:$B,IFERROR(MATCH($B197-Annex!$B$9/60,$B:$B),2)))))/Annex!$B$8)/1000,IF(Data!$B$2="",0,"-"))</f>
        <v>5.6354928507094471</v>
      </c>
      <c r="BF197" s="50">
        <f>IFERROR((5.670373*10^-8*(BL197+273.15)^4+((Annex!$B$5+Annex!$B$6)*(BL197-U197)+Annex!$B$7*(BL197-INDEX(BL:BL,IFERROR(MATCH($B197-Annex!$B$9/60,$B:$B),2)))/(60*($B197-INDEX($B:$B,IFERROR(MATCH($B197-Annex!$B$9/60,$B:$B),2)))))/Annex!$B$8)/1000,IF(Data!$B$2="",0,"-"))</f>
        <v>11.890213960469122</v>
      </c>
      <c r="BG197" s="50">
        <f>IFERROR((5.670373*10^-8*(BM197+273.15)^4+((Annex!$B$5+Annex!$B$6)*(BM197-X197)+Annex!$B$7*(BM197-INDEX(BM:BM,IFERROR(MATCH($B197-Annex!$B$9/60,$B:$B),2)))/(60*($B197-INDEX($B:$B,IFERROR(MATCH($B197-Annex!$B$9/60,$B:$B),2)))))/Annex!$B$8)/1000,IF(Data!$B$2="",0,"-"))</f>
        <v>3.6796476275808074</v>
      </c>
      <c r="BH197" s="50">
        <f>IFERROR((5.670373*10^-8*(BN197+273.15)^4+((Annex!$B$5+Annex!$B$6)*(BN197-AA197)+Annex!$B$7*(BN197-INDEX(BN:BN,IFERROR(MATCH($B197-Annex!$B$9/60,$B:$B),2)))/(60*($B197-INDEX($B:$B,IFERROR(MATCH($B197-Annex!$B$9/60,$B:$B),2)))))/Annex!$B$8)/1000,IF(Data!$B$2="",0,"-"))</f>
        <v>2.2304571277342271</v>
      </c>
      <c r="BI197" s="20">
        <v>91.483000000000004</v>
      </c>
      <c r="BJ197" s="20">
        <v>41.34</v>
      </c>
      <c r="BK197" s="20">
        <v>380.13200000000001</v>
      </c>
      <c r="BL197" s="20">
        <v>166.00200000000001</v>
      </c>
      <c r="BM197" s="20">
        <v>293.36799999999999</v>
      </c>
      <c r="BN197" s="20">
        <v>274.27800000000002</v>
      </c>
    </row>
    <row r="198" spans="1:66" x14ac:dyDescent="0.3">
      <c r="A198" s="5">
        <v>197</v>
      </c>
      <c r="B198" s="19">
        <v>16.585666666505858</v>
      </c>
      <c r="C198" s="20">
        <v>156.50735</v>
      </c>
      <c r="D198" s="20">
        <v>158.25304299999999</v>
      </c>
      <c r="E198" s="20">
        <v>208.39537300000001</v>
      </c>
      <c r="F198" s="49">
        <f>IFERROR(SUM(C198:E198),IF(Data!$B$2="",0,"-"))</f>
        <v>523.15576600000009</v>
      </c>
      <c r="G198" s="50">
        <f>IFERROR(F198-Annex!$B$10,IF(Data!$B$2="",0,"-"))</f>
        <v>96.547766000000081</v>
      </c>
      <c r="H198" s="50">
        <f>IFERROR(AVERAGE(INDEX(G:G,IFERROR(MATCH($B198-Annex!$B$12/60,$B:$B),2)):G198),IF(Data!$B$2="",0,"-"))</f>
        <v>96.502281900000028</v>
      </c>
      <c r="I198" s="50">
        <f>IFERROR(-14000*(G198-INDEX(G:G,IFERROR(MATCH($B198-Annex!$B$11/60,$B:$B),2)))/(60*($B198-INDEX($B:$B,IFERROR(MATCH($B198-Annex!$B$11/60,$B:$B),2)))),IF(Data!$B$2="",0,"-"))</f>
        <v>-1133.7105765126933</v>
      </c>
      <c r="J198" s="50">
        <f>IFERROR(-14000*(H198-INDEX(H:H,IFERROR(MATCH($B198-Annex!$B$13/60,$B:$B),2)))/(60*($B198-INDEX($B:$B,IFERROR(MATCH($B198-Annex!$B$13/60,$B:$B),2)))),IF(Data!$B$2="",0,"-"))</f>
        <v>-1710.7926077158797</v>
      </c>
      <c r="K198" s="20">
        <v>1.6067370299999999</v>
      </c>
      <c r="L198" s="20">
        <v>48.807000000000002</v>
      </c>
      <c r="M198" s="20">
        <v>152.31</v>
      </c>
      <c r="N198" s="20">
        <v>70.652000000000001</v>
      </c>
      <c r="O198" s="20">
        <v>327.76799999999997</v>
      </c>
      <c r="P198" s="20">
        <v>156.82300000000001</v>
      </c>
      <c r="Q198" s="20">
        <v>73.438999999999993</v>
      </c>
      <c r="R198" s="20">
        <v>81.59</v>
      </c>
      <c r="S198" s="20">
        <v>147.56100000000001</v>
      </c>
      <c r="T198" s="20">
        <v>58.947000000000003</v>
      </c>
      <c r="U198" s="20">
        <v>67.043000000000006</v>
      </c>
      <c r="V198" s="20">
        <v>-198.86699999999999</v>
      </c>
      <c r="W198" s="20">
        <v>56.884999999999998</v>
      </c>
      <c r="X198" s="20">
        <v>53</v>
      </c>
      <c r="Y198" s="20">
        <v>165.434</v>
      </c>
      <c r="Z198" s="20">
        <v>59.308</v>
      </c>
      <c r="AA198" s="20">
        <v>88.432000000000002</v>
      </c>
      <c r="AB198" s="20">
        <v>-18.821000000000002</v>
      </c>
      <c r="AC198" s="20">
        <v>67.078000000000003</v>
      </c>
      <c r="AD198" s="20">
        <v>45.311999999999998</v>
      </c>
      <c r="AE198" s="20">
        <v>275.714</v>
      </c>
      <c r="AF198" s="20">
        <v>137.06899999999999</v>
      </c>
      <c r="AG198" s="20">
        <v>106.886</v>
      </c>
      <c r="AH198" s="50">
        <f>IFERROR(AVERAGE(INDEX(AL:AL,IFERROR(MATCH($B198-Annex!$B$4/60,$B:$B),2)):AL198),IF(Data!$B$2="",0,"-"))</f>
        <v>-24.645739363098475</v>
      </c>
      <c r="AI198" s="50">
        <f>IFERROR(AVERAGE(INDEX(AM:AM,IFERROR(MATCH($B198-Annex!$B$4/60,$B:$B),2)):AM198),IF(Data!$B$2="",0,"-"))</f>
        <v>-31.325290286900557</v>
      </c>
      <c r="AJ198" s="50">
        <f>IFERROR(AVERAGE(INDEX(AN:AN,IFERROR(MATCH($B198-Annex!$B$4/60,$B:$B),2)):AN198),IF(Data!$B$2="",0,"-"))</f>
        <v>5.4388077714948961</v>
      </c>
      <c r="AK198" s="50">
        <f>IFERROR(AVERAGE(INDEX(AO:AO,IFERROR(MATCH($B198-Annex!$B$4/60,$B:$B),2)):AO198),IF(Data!$B$2="",0,"-"))</f>
        <v>-3.1821428571428569E+35</v>
      </c>
      <c r="AL198" s="50">
        <f>IFERROR((5.670373*10^-8*(AP198+273.15)^4+((Annex!$B$5+Annex!$B$6)*(AP198-L198)+Annex!$B$7*(AP198-INDEX(AP:AP,IFERROR(MATCH($B198-Annex!$B$9/60,$B:$B),2)))/(60*($B198-INDEX($B:$B,IFERROR(MATCH($B198-Annex!$B$9/60,$B:$B),2)))))/Annex!$B$8)/1000,IF(Data!$B$2="",0,"-"))</f>
        <v>-43.10157712932525</v>
      </c>
      <c r="AM198" s="50">
        <f>IFERROR((5.670373*10^-8*(AQ198+273.15)^4+((Annex!$B$5+Annex!$B$6)*(AQ198-O198)+Annex!$B$7*(AQ198-INDEX(AQ:AQ,IFERROR(MATCH($B198-Annex!$B$9/60,$B:$B),2)))/(60*($B198-INDEX($B:$B,IFERROR(MATCH($B198-Annex!$B$9/60,$B:$B),2)))))/Annex!$B$8)/1000,IF(Data!$B$2="",0,"-"))</f>
        <v>-85.388765757485231</v>
      </c>
      <c r="AN198" s="50">
        <f>IFERROR((5.670373*10^-8*(AR198+273.15)^4+((Annex!$B$5+Annex!$B$6)*(AR198-R198)+Annex!$B$7*(AR198-INDEX(AR:AR,IFERROR(MATCH($B198-Annex!$B$9/60,$B:$B),2)))/(60*($B198-INDEX($B:$B,IFERROR(MATCH($B198-Annex!$B$9/60,$B:$B),2)))))/Annex!$B$8)/1000,IF(Data!$B$2="",0,"-"))</f>
        <v>5.6932249059902986</v>
      </c>
      <c r="AO198" s="50">
        <f>IFERROR((5.670373*10^-8*(AS198+273.15)^4+((Annex!$B$5+Annex!$B$6)*(AS198-U198)+Annex!$B$7*(AS198-INDEX(AS:AS,IFERROR(MATCH($B198-Annex!$B$9/60,$B:$B),2)))/(60*($B198-INDEX($B:$B,IFERROR(MATCH($B198-Annex!$B$9/60,$B:$B),2)))))/Annex!$B$8)/1000,IF(Data!$B$2="",0,"-"))</f>
        <v>-103.51309810165115</v>
      </c>
      <c r="AP198" s="20">
        <v>282.08999999999997</v>
      </c>
      <c r="AQ198" s="20">
        <v>44.305999999999997</v>
      </c>
      <c r="AR198" s="20">
        <v>305.83600000000001</v>
      </c>
      <c r="AS198" s="20">
        <v>3.5049999999999999</v>
      </c>
      <c r="AT198" s="20">
        <v>24.303000000000001</v>
      </c>
      <c r="AU198" s="20">
        <v>43.335000000000001</v>
      </c>
      <c r="AV198" s="20">
        <v>26.971</v>
      </c>
      <c r="AW198" s="50">
        <f>IFERROR(AVERAGE(INDEX(BC:BC,IFERROR(MATCH($B198-Annex!$B$4/60,$B:$B),2)):BC198),IF(Data!$B$2="",0,"-"))</f>
        <v>2.5947601757907762E-3</v>
      </c>
      <c r="AX198" s="50">
        <f>IFERROR(AVERAGE(INDEX(BD:BD,IFERROR(MATCH($B198-Annex!$B$4/60,$B:$B),2)):BD198),IF(Data!$B$2="",0,"-"))</f>
        <v>3.1125358165781298E+141</v>
      </c>
      <c r="AY198" s="50">
        <f>IFERROR(AVERAGE(INDEX(BE:BE,IFERROR(MATCH($B198-Annex!$B$4/60,$B:$B),2)):BE198),IF(Data!$B$2="",0,"-"))</f>
        <v>6.467259334043038</v>
      </c>
      <c r="AZ198" s="50">
        <f>IFERROR(AVERAGE(INDEX(BF:BF,IFERROR(MATCH($B198-Annex!$B$4/60,$B:$B),2)):BF198),IF(Data!$B$2="",0,"-"))</f>
        <v>-3.1821428571428569E+35</v>
      </c>
      <c r="BA198" s="50">
        <f>IFERROR(AVERAGE(INDEX(BG:BG,IFERROR(MATCH($B198-Annex!$B$4/60,$B:$B),2)):BG198),IF(Data!$B$2="",0,"-"))</f>
        <v>4.1618506941091749</v>
      </c>
      <c r="BB198" s="50">
        <f>IFERROR(AVERAGE(INDEX(BH:BH,IFERROR(MATCH($B198-Annex!$B$4/60,$B:$B),2)):BH198),IF(Data!$B$2="",0,"-"))</f>
        <v>2.3750330660765164</v>
      </c>
      <c r="BC198" s="50">
        <f>IFERROR((5.670373*10^-8*(BI198+273.15)^4+((Annex!$B$5+Annex!$B$6)*(BI198-L198)+Annex!$B$7*(BI198-INDEX(BI:BI,IFERROR(MATCH($B198-Annex!$B$9/60,$B:$B),2)))/(60*($B198-INDEX($B:$B,IFERROR(MATCH($B198-Annex!$B$9/60,$B:$B),2)))))/Annex!$B$8)/1000,IF(Data!$B$2="",0,"-"))</f>
        <v>1.4515150228386493</v>
      </c>
      <c r="BD198" s="50">
        <f>IFERROR((5.670373*10^-8*(BJ198+273.15)^4+((Annex!$B$5+Annex!$B$6)*(BJ198-O198)+Annex!$B$7*(BJ198-INDEX(BJ:BJ,IFERROR(MATCH($B198-Annex!$B$9/60,$B:$B),2)))/(60*($B198-INDEX($B:$B,IFERROR(MATCH($B198-Annex!$B$9/60,$B:$B),2)))))/Annex!$B$8)/1000,IF(Data!$B$2="",0,"-"))</f>
        <v>131.29156151076683</v>
      </c>
      <c r="BE198" s="50">
        <f>IFERROR((5.670373*10^-8*(BK198+273.15)^4+((Annex!$B$5+Annex!$B$6)*(BK198-R198)+Annex!$B$7*(BK198-INDEX(BK:BK,IFERROR(MATCH($B198-Annex!$B$9/60,$B:$B),2)))/(60*($B198-INDEX($B:$B,IFERROR(MATCH($B198-Annex!$B$9/60,$B:$B),2)))))/Annex!$B$8)/1000,IF(Data!$B$2="",0,"-"))</f>
        <v>5.2869304167182154</v>
      </c>
      <c r="BF198" s="50">
        <f>IFERROR((5.670373*10^-8*(BL198+273.15)^4+((Annex!$B$5+Annex!$B$6)*(BL198-U198)+Annex!$B$7*(BL198-INDEX(BL:BL,IFERROR(MATCH($B198-Annex!$B$9/60,$B:$B),2)))/(60*($B198-INDEX($B:$B,IFERROR(MATCH($B198-Annex!$B$9/60,$B:$B),2)))))/Annex!$B$8)/1000,IF(Data!$B$2="",0,"-"))</f>
        <v>83.659810891061312</v>
      </c>
      <c r="BG198" s="50">
        <f>IFERROR((5.670373*10^-8*(BM198+273.15)^4+((Annex!$B$5+Annex!$B$6)*(BM198-X198)+Annex!$B$7*(BM198-INDEX(BM:BM,IFERROR(MATCH($B198-Annex!$B$9/60,$B:$B),2)))/(60*($B198-INDEX($B:$B,IFERROR(MATCH($B198-Annex!$B$9/60,$B:$B),2)))))/Annex!$B$8)/1000,IF(Data!$B$2="",0,"-"))</f>
        <v>3.6268480059017749</v>
      </c>
      <c r="BH198" s="50">
        <f>IFERROR((5.670373*10^-8*(BN198+273.15)^4+((Annex!$B$5+Annex!$B$6)*(BN198-AA198)+Annex!$B$7*(BN198-INDEX(BN:BN,IFERROR(MATCH($B198-Annex!$B$9/60,$B:$B),2)))/(60*($B198-INDEX($B:$B,IFERROR(MATCH($B198-Annex!$B$9/60,$B:$B),2)))))/Annex!$B$8)/1000,IF(Data!$B$2="",0,"-"))</f>
        <v>2.2963367712301785</v>
      </c>
      <c r="BI198" s="20">
        <v>90.745999999999995</v>
      </c>
      <c r="BJ198" s="20">
        <v>308.17700000000002</v>
      </c>
      <c r="BK198" s="20">
        <v>370.12299999999999</v>
      </c>
      <c r="BL198" s="20">
        <v>237.32599999999999</v>
      </c>
      <c r="BM198" s="20">
        <v>286.77499999999998</v>
      </c>
      <c r="BN198" s="20">
        <v>268.16699999999997</v>
      </c>
    </row>
    <row r="199" spans="1:66" x14ac:dyDescent="0.3">
      <c r="A199" s="5">
        <v>198</v>
      </c>
      <c r="B199" s="19">
        <v>16.670000001322478</v>
      </c>
      <c r="C199" s="20">
        <v>156.33322999999999</v>
      </c>
      <c r="D199" s="20">
        <v>158.22697700000001</v>
      </c>
      <c r="E199" s="20">
        <v>208.27232799999999</v>
      </c>
      <c r="F199" s="49">
        <f>IFERROR(SUM(C199:E199),IF(Data!$B$2="",0,"-"))</f>
        <v>522.83253500000001</v>
      </c>
      <c r="G199" s="50">
        <f>IFERROR(F199-Annex!$B$10,IF(Data!$B$2="",0,"-"))</f>
        <v>96.224535000000003</v>
      </c>
      <c r="H199" s="50">
        <f>IFERROR(AVERAGE(INDEX(G:G,IFERROR(MATCH($B199-Annex!$B$12/60,$B:$B),2)):G199),IF(Data!$B$2="",0,"-"))</f>
        <v>96.699252300000012</v>
      </c>
      <c r="I199" s="50">
        <f>IFERROR(-14000*(G199-INDEX(G:G,IFERROR(MATCH($B199-Annex!$B$11/60,$B:$B),2)))/(60*($B199-INDEX($B:$B,IFERROR(MATCH($B199-Annex!$B$11/60,$B:$B),2)))),IF(Data!$B$2="",0,"-"))</f>
        <v>-982.3533759088125</v>
      </c>
      <c r="J199" s="50">
        <f>IFERROR(-14000*(H199-INDEX(H:H,IFERROR(MATCH($B199-Annex!$B$13/60,$B:$B),2)))/(60*($B199-INDEX($B:$B,IFERROR(MATCH($B199-Annex!$B$13/60,$B:$B),2)))),IF(Data!$B$2="",0,"-"))</f>
        <v>-1619.2675833492058</v>
      </c>
      <c r="K199" s="20">
        <v>1.6891870600000001</v>
      </c>
      <c r="L199" s="20">
        <v>49.545999999999999</v>
      </c>
      <c r="M199" s="20">
        <v>930.99</v>
      </c>
      <c r="N199" s="20">
        <v>68.771000000000001</v>
      </c>
      <c r="O199" s="20">
        <v>334.81200000000001</v>
      </c>
      <c r="P199" s="20">
        <v>280.31599999999997</v>
      </c>
      <c r="Q199" s="20">
        <v>71.37</v>
      </c>
      <c r="R199" s="20">
        <v>84.512</v>
      </c>
      <c r="S199" s="20">
        <v>147.596</v>
      </c>
      <c r="T199" s="20">
        <v>59.497</v>
      </c>
      <c r="U199" s="20">
        <v>-13.412000000000001</v>
      </c>
      <c r="V199" s="20">
        <v>-125.544</v>
      </c>
      <c r="W199" s="20">
        <v>57.658000000000001</v>
      </c>
      <c r="X199" s="20">
        <v>53.258000000000003</v>
      </c>
      <c r="Y199" s="20">
        <v>147.702</v>
      </c>
      <c r="Z199" s="20">
        <v>53.722000000000001</v>
      </c>
      <c r="AA199" s="20">
        <v>87.626999999999995</v>
      </c>
      <c r="AB199" s="20">
        <v>-29.431000000000001</v>
      </c>
      <c r="AC199" s="20">
        <v>66.616</v>
      </c>
      <c r="AD199" s="20">
        <v>29.603000000000002</v>
      </c>
      <c r="AE199" s="20">
        <v>430.464</v>
      </c>
      <c r="AF199" s="20">
        <v>85.981999999999999</v>
      </c>
      <c r="AG199" s="20">
        <v>159.08799999999999</v>
      </c>
      <c r="AH199" s="50">
        <f>IFERROR(AVERAGE(INDEX(AL:AL,IFERROR(MATCH($B199-Annex!$B$4/60,$B:$B),2)):AL199),IF(Data!$B$2="",0,"-"))</f>
        <v>-32.360250042528776</v>
      </c>
      <c r="AI199" s="50">
        <f>IFERROR(AVERAGE(INDEX(AM:AM,IFERROR(MATCH($B199-Annex!$B$4/60,$B:$B),2)):AM199),IF(Data!$B$2="",0,"-"))</f>
        <v>-35.728395501791638</v>
      </c>
      <c r="AJ199" s="50">
        <f>IFERROR(AVERAGE(INDEX(AN:AN,IFERROR(MATCH($B199-Annex!$B$4/60,$B:$B),2)):AN199),IF(Data!$B$2="",0,"-"))</f>
        <v>5.5978908533840306</v>
      </c>
      <c r="AK199" s="50">
        <f>IFERROR(AVERAGE(INDEX(AO:AO,IFERROR(MATCH($B199-Annex!$B$4/60,$B:$B),2)):AO199),IF(Data!$B$2="",0,"-"))</f>
        <v>-45.870319093201168</v>
      </c>
      <c r="AL199" s="50">
        <f>IFERROR((5.670373*10^-8*(AP199+273.15)^4+((Annex!$B$5+Annex!$B$6)*(AP199-L199)+Annex!$B$7*(AP199-INDEX(AP:AP,IFERROR(MATCH($B199-Annex!$B$9/60,$B:$B),2)))/(60*($B199-INDEX($B:$B,IFERROR(MATCH($B199-Annex!$B$9/60,$B:$B),2)))))/Annex!$B$8)/1000,IF(Data!$B$2="",0,"-"))</f>
        <v>-39.144131218865191</v>
      </c>
      <c r="AM199" s="50">
        <f>IFERROR((5.670373*10^-8*(AQ199+273.15)^4+((Annex!$B$5+Annex!$B$6)*(AQ199-O199)+Annex!$B$7*(AQ199-INDEX(AQ:AQ,IFERROR(MATCH($B199-Annex!$B$9/60,$B:$B),2)))/(60*($B199-INDEX($B:$B,IFERROR(MATCH($B199-Annex!$B$9/60,$B:$B),2)))))/Annex!$B$8)/1000,IF(Data!$B$2="",0,"-"))</f>
        <v>-79.577304046939176</v>
      </c>
      <c r="AN199" s="50">
        <f>IFERROR((5.670373*10^-8*(AR199+273.15)^4+((Annex!$B$5+Annex!$B$6)*(AR199-R199)+Annex!$B$7*(AR199-INDEX(AR:AR,IFERROR(MATCH($B199-Annex!$B$9/60,$B:$B),2)))/(60*($B199-INDEX($B:$B,IFERROR(MATCH($B199-Annex!$B$9/60,$B:$B),2)))))/Annex!$B$8)/1000,IF(Data!$B$2="",0,"-"))</f>
        <v>5.5677906813578639</v>
      </c>
      <c r="AO199" s="50">
        <f>IFERROR((5.670373*10^-8*(AS199+273.15)^4+((Annex!$B$5+Annex!$B$6)*(AS199-U199)+Annex!$B$7*(AS199-INDEX(AS:AS,IFERROR(MATCH($B199-Annex!$B$9/60,$B:$B),2)))/(60*($B199-INDEX($B:$B,IFERROR(MATCH($B199-Annex!$B$9/60,$B:$B),2)))))/Annex!$B$8)/1000,IF(Data!$B$2="",0,"-"))</f>
        <v>22.605049077551442</v>
      </c>
      <c r="AP199" s="20">
        <v>240.089</v>
      </c>
      <c r="AQ199" s="20">
        <v>-3.222</v>
      </c>
      <c r="AR199" s="20">
        <v>300.62400000000002</v>
      </c>
      <c r="AS199" s="20">
        <v>61.4</v>
      </c>
      <c r="AT199" s="20">
        <v>24.268000000000001</v>
      </c>
      <c r="AU199" s="20">
        <v>43.89</v>
      </c>
      <c r="AV199" s="20">
        <v>27.023</v>
      </c>
      <c r="AW199" s="50">
        <f>IFERROR(AVERAGE(INDEX(BC:BC,IFERROR(MATCH($B199-Annex!$B$4/60,$B:$B),2)):BC199),IF(Data!$B$2="",0,"-"))</f>
        <v>-0.13565876383677011</v>
      </c>
      <c r="AX199" s="50">
        <f>IFERROR(AVERAGE(INDEX(BD:BD,IFERROR(MATCH($B199-Annex!$B$4/60,$B:$B),2)):BD199),IF(Data!$B$2="",0,"-"))</f>
        <v>2.3344018624335974E+141</v>
      </c>
      <c r="AY199" s="50">
        <f>IFERROR(AVERAGE(INDEX(BE:BE,IFERROR(MATCH($B199-Annex!$B$4/60,$B:$B),2)):BE199),IF(Data!$B$2="",0,"-"))</f>
        <v>6.1224020616634203</v>
      </c>
      <c r="AZ199" s="50">
        <f>IFERROR(AVERAGE(INDEX(BF:BF,IFERROR(MATCH($B199-Annex!$B$4/60,$B:$B),2)):BF199),IF(Data!$B$2="",0,"-"))</f>
        <v>-0.26345047454545473</v>
      </c>
      <c r="BA199" s="50">
        <f>IFERROR(AVERAGE(INDEX(BG:BG,IFERROR(MATCH($B199-Annex!$B$4/60,$B:$B),2)):BG199),IF(Data!$B$2="",0,"-"))</f>
        <v>3.9983770193704133</v>
      </c>
      <c r="BB199" s="50">
        <f>IFERROR(AVERAGE(INDEX(BH:BH,IFERROR(MATCH($B199-Annex!$B$4/60,$B:$B),2)):BH199),IF(Data!$B$2="",0,"-"))</f>
        <v>2.3548713491122588</v>
      </c>
      <c r="BC199" s="50">
        <f>IFERROR((5.670373*10^-8*(BI199+273.15)^4+((Annex!$B$5+Annex!$B$6)*(BI199-L199)+Annex!$B$7*(BI199-INDEX(BI:BI,IFERROR(MATCH($B199-Annex!$B$9/60,$B:$B),2)))/(60*($B199-INDEX($B:$B,IFERROR(MATCH($B199-Annex!$B$9/60,$B:$B),2)))))/Annex!$B$8)/1000,IF(Data!$B$2="",0,"-"))</f>
        <v>1.5461303801469137</v>
      </c>
      <c r="BD199" s="50">
        <f>IFERROR((5.670373*10^-8*(BJ199+273.15)^4+((Annex!$B$5+Annex!$B$6)*(BJ199-O199)+Annex!$B$7*(BJ199-INDEX(BJ:BJ,IFERROR(MATCH($B199-Annex!$B$9/60,$B:$B),2)))/(60*($B199-INDEX($B:$B,IFERROR(MATCH($B199-Annex!$B$9/60,$B:$B),2)))))/Annex!$B$8)/1000,IF(Data!$B$2="",0,"-"))</f>
        <v>83.514534171820443</v>
      </c>
      <c r="BE199" s="50">
        <f>IFERROR((5.670373*10^-8*(BK199+273.15)^4+((Annex!$B$5+Annex!$B$6)*(BK199-R199)+Annex!$B$7*(BK199-INDEX(BK:BK,IFERROR(MATCH($B199-Annex!$B$9/60,$B:$B),2)))/(60*($B199-INDEX($B:$B,IFERROR(MATCH($B199-Annex!$B$9/60,$B:$B),2)))))/Annex!$B$8)/1000,IF(Data!$B$2="",0,"-"))</f>
        <v>5.1003132575067651</v>
      </c>
      <c r="BF199" s="50">
        <f>IFERROR((5.670373*10^-8*(BL199+273.15)^4+((Annex!$B$5+Annex!$B$6)*(BL199-U199)+Annex!$B$7*(BL199-INDEX(BL:BL,IFERROR(MATCH($B199-Annex!$B$9/60,$B:$B),2)))/(60*($B199-INDEX($B:$B,IFERROR(MATCH($B199-Annex!$B$9/60,$B:$B),2)))))/Annex!$B$8)/1000,IF(Data!$B$2="",0,"-"))</f>
        <v>-25.819607851934606</v>
      </c>
      <c r="BG199" s="50">
        <f>IFERROR((5.670373*10^-8*(BM199+273.15)^4+((Annex!$B$5+Annex!$B$6)*(BM199-X199)+Annex!$B$7*(BM199-INDEX(BM:BM,IFERROR(MATCH($B199-Annex!$B$9/60,$B:$B),2)))/(60*($B199-INDEX($B:$B,IFERROR(MATCH($B199-Annex!$B$9/60,$B:$B),2)))))/Annex!$B$8)/1000,IF(Data!$B$2="",0,"-"))</f>
        <v>3.7487125668482859</v>
      </c>
      <c r="BH199" s="50">
        <f>IFERROR((5.670373*10^-8*(BN199+273.15)^4+((Annex!$B$5+Annex!$B$6)*(BN199-AA199)+Annex!$B$7*(BN199-INDEX(BN:BN,IFERROR(MATCH($B199-Annex!$B$9/60,$B:$B),2)))/(60*($B199-INDEX($B:$B,IFERROR(MATCH($B199-Annex!$B$9/60,$B:$B),2)))))/Annex!$B$8)/1000,IF(Data!$B$2="",0,"-"))</f>
        <v>2.3756172279742072</v>
      </c>
      <c r="BI199" s="20">
        <v>90.763000000000005</v>
      </c>
      <c r="BJ199" s="20">
        <v>201.59399999999999</v>
      </c>
      <c r="BK199" s="20">
        <v>360.49099999999999</v>
      </c>
      <c r="BL199" s="20">
        <v>108.93600000000001</v>
      </c>
      <c r="BM199" s="20">
        <v>280.54000000000002</v>
      </c>
      <c r="BN199" s="20">
        <v>262.36099999999999</v>
      </c>
    </row>
    <row r="200" spans="1:66" x14ac:dyDescent="0.3">
      <c r="A200" s="5">
        <v>199</v>
      </c>
      <c r="B200" s="19">
        <v>16.754166672471911</v>
      </c>
      <c r="C200" s="20">
        <v>156.18596700000001</v>
      </c>
      <c r="D200" s="20">
        <v>158.244079</v>
      </c>
      <c r="E200" s="20">
        <v>208.11750599999999</v>
      </c>
      <c r="F200" s="49">
        <f>IFERROR(SUM(C200:E200),IF(Data!$B$2="",0,"-"))</f>
        <v>522.547552</v>
      </c>
      <c r="G200" s="50">
        <f>IFERROR(F200-Annex!$B$10,IF(Data!$B$2="",0,"-"))</f>
        <v>95.939551999999992</v>
      </c>
      <c r="H200" s="50">
        <f>IFERROR(AVERAGE(INDEX(G:G,IFERROR(MATCH($B200-Annex!$B$12/60,$B:$B),2)):G200),IF(Data!$B$2="",0,"-"))</f>
        <v>96.775941500000016</v>
      </c>
      <c r="I200" s="50">
        <f>IFERROR(-14000*(G200-INDEX(G:G,IFERROR(MATCH($B200-Annex!$B$11/60,$B:$B),2)))/(60*($B200-INDEX($B:$B,IFERROR(MATCH($B200-Annex!$B$11/60,$B:$B),2)))),IF(Data!$B$2="",0,"-"))</f>
        <v>-346.04481405599535</v>
      </c>
      <c r="J200" s="50">
        <f>IFERROR(-14000*(H200-INDEX(H:H,IFERROR(MATCH($B200-Annex!$B$13/60,$B:$B),2)))/(60*($B200-INDEX($B:$B,IFERROR(MATCH($B200-Annex!$B$13/60,$B:$B),2)))),IF(Data!$B$2="",0,"-"))</f>
        <v>-1462.0250530724049</v>
      </c>
      <c r="K200" s="20">
        <v>1.8535718000000001</v>
      </c>
      <c r="L200" s="20">
        <v>48.076000000000001</v>
      </c>
      <c r="M200" s="20">
        <v>762.84100000000001</v>
      </c>
      <c r="N200" s="20">
        <v>68.213999999999999</v>
      </c>
      <c r="O200" s="20">
        <v>259.96699999999998</v>
      </c>
      <c r="P200" s="20">
        <v>390.72</v>
      </c>
      <c r="Q200" s="20">
        <v>71.171999999999997</v>
      </c>
      <c r="R200" s="20">
        <v>85.697999999999993</v>
      </c>
      <c r="S200" s="20">
        <v>53.85</v>
      </c>
      <c r="T200" s="20">
        <v>59.470999999999997</v>
      </c>
      <c r="U200" s="20">
        <v>24.417000000000002</v>
      </c>
      <c r="V200" s="20">
        <v>79.477999999999994</v>
      </c>
      <c r="W200" s="20">
        <v>56.893000000000001</v>
      </c>
      <c r="X200" s="20">
        <v>51.685000000000002</v>
      </c>
      <c r="Y200" s="20">
        <v>84.058000000000007</v>
      </c>
      <c r="Z200" s="20">
        <v>57.854999999999997</v>
      </c>
      <c r="AA200" s="20">
        <v>87.858000000000004</v>
      </c>
      <c r="AB200" s="20">
        <v>50.704999999999998</v>
      </c>
      <c r="AC200" s="20">
        <v>65.769000000000005</v>
      </c>
      <c r="AD200" s="20">
        <v>93.855000000000004</v>
      </c>
      <c r="AE200" s="20">
        <v>338.084</v>
      </c>
      <c r="AF200" s="20">
        <v>3.9249999999999998</v>
      </c>
      <c r="AG200" s="20">
        <v>137.71100000000001</v>
      </c>
      <c r="AH200" s="50">
        <f>IFERROR(AVERAGE(INDEX(AL:AL,IFERROR(MATCH($B200-Annex!$B$4/60,$B:$B),2)):AL200),IF(Data!$B$2="",0,"-"))</f>
        <v>-36.366297064281106</v>
      </c>
      <c r="AI200" s="50">
        <f>IFERROR(AVERAGE(INDEX(AM:AM,IFERROR(MATCH($B200-Annex!$B$4/60,$B:$B),2)):AM200),IF(Data!$B$2="",0,"-"))</f>
        <v>-22.33616464613355</v>
      </c>
      <c r="AJ200" s="50">
        <f>IFERROR(AVERAGE(INDEX(AN:AN,IFERROR(MATCH($B200-Annex!$B$4/60,$B:$B),2)):AN200),IF(Data!$B$2="",0,"-"))</f>
        <v>5.6333796827267673</v>
      </c>
      <c r="AK200" s="50">
        <f>IFERROR(AVERAGE(INDEX(AO:AO,IFERROR(MATCH($B200-Annex!$B$4/60,$B:$B),2)):AO200),IF(Data!$B$2="",0,"-"))</f>
        <v>-31.787613922988083</v>
      </c>
      <c r="AL200" s="50">
        <f>IFERROR((5.670373*10^-8*(AP200+273.15)^4+((Annex!$B$5+Annex!$B$6)*(AP200-L200)+Annex!$B$7*(AP200-INDEX(AP:AP,IFERROR(MATCH($B200-Annex!$B$9/60,$B:$B),2)))/(60*($B200-INDEX($B:$B,IFERROR(MATCH($B200-Annex!$B$9/60,$B:$B),2)))))/Annex!$B$8)/1000,IF(Data!$B$2="",0,"-"))</f>
        <v>-32.82825842279177</v>
      </c>
      <c r="AM200" s="50">
        <f>IFERROR((5.670373*10^-8*(AQ200+273.15)^4+((Annex!$B$5+Annex!$B$6)*(AQ200-O200)+Annex!$B$7*(AQ200-INDEX(AQ:AQ,IFERROR(MATCH($B200-Annex!$B$9/60,$B:$B),2)))/(60*($B200-INDEX($B:$B,IFERROR(MATCH($B200-Annex!$B$9/60,$B:$B),2)))))/Annex!$B$8)/1000,IF(Data!$B$2="",0,"-"))</f>
        <v>53.490472394199855</v>
      </c>
      <c r="AN200" s="50">
        <f>IFERROR((5.670373*10^-8*(AR200+273.15)^4+((Annex!$B$5+Annex!$B$6)*(AR200-R200)+Annex!$B$7*(AR200-INDEX(AR:AR,IFERROR(MATCH($B200-Annex!$B$9/60,$B:$B),2)))/(60*($B200-INDEX($B:$B,IFERROR(MATCH($B200-Annex!$B$9/60,$B:$B),2)))))/Annex!$B$8)/1000,IF(Data!$B$2="",0,"-"))</f>
        <v>5.3745223549525845</v>
      </c>
      <c r="AO200" s="50">
        <f>IFERROR((5.670373*10^-8*(AS200+273.15)^4+((Annex!$B$5+Annex!$B$6)*(AS200-U200)+Annex!$B$7*(AS200-INDEX(AS:AS,IFERROR(MATCH($B200-Annex!$B$9/60,$B:$B),2)))/(60*($B200-INDEX($B:$B,IFERROR(MATCH($B200-Annex!$B$9/60,$B:$B),2)))))/Annex!$B$8)/1000,IF(Data!$B$2="",0,"-"))</f>
        <v>46.524963344757346</v>
      </c>
      <c r="AP200" s="20">
        <v>206.251</v>
      </c>
      <c r="AQ200" s="20">
        <v>148.678</v>
      </c>
      <c r="AR200" s="20">
        <v>295.65800000000002</v>
      </c>
      <c r="AS200" s="20">
        <v>88.456999999999994</v>
      </c>
      <c r="AT200" s="20">
        <v>24.381</v>
      </c>
      <c r="AU200" s="20">
        <v>44.487000000000002</v>
      </c>
      <c r="AV200" s="20">
        <v>27.065999999999999</v>
      </c>
      <c r="AW200" s="50">
        <f>IFERROR(AVERAGE(INDEX(BC:BC,IFERROR(MATCH($B200-Annex!$B$4/60,$B:$B),2)):BC200),IF(Data!$B$2="",0,"-"))</f>
        <v>0.49600784153474436</v>
      </c>
      <c r="AX200" s="50">
        <f>IFERROR(AVERAGE(INDEX(BD:BD,IFERROR(MATCH($B200-Annex!$B$4/60,$B:$B),2)):BD200),IF(Data!$B$2="",0,"-"))</f>
        <v>1.5562679082890649E+141</v>
      </c>
      <c r="AY200" s="50">
        <f>IFERROR(AVERAGE(INDEX(BE:BE,IFERROR(MATCH($B200-Annex!$B$4/60,$B:$B),2)):BE200),IF(Data!$B$2="",0,"-"))</f>
        <v>5.792935015451147</v>
      </c>
      <c r="AZ200" s="50">
        <f>IFERROR(AVERAGE(INDEX(BF:BF,IFERROR(MATCH($B200-Annex!$B$4/60,$B:$B),2)):BF200),IF(Data!$B$2="",0,"-"))</f>
        <v>-15.832270427855107</v>
      </c>
      <c r="BA200" s="50">
        <f>IFERROR(AVERAGE(INDEX(BG:BG,IFERROR(MATCH($B200-Annex!$B$4/60,$B:$B),2)):BG200),IF(Data!$B$2="",0,"-"))</f>
        <v>3.899442650106888</v>
      </c>
      <c r="BB200" s="50">
        <f>IFERROR(AVERAGE(INDEX(BH:BH,IFERROR(MATCH($B200-Annex!$B$4/60,$B:$B),2)):BH200),IF(Data!$B$2="",0,"-"))</f>
        <v>2.3307275491961454</v>
      </c>
      <c r="BC200" s="50">
        <f>IFERROR((5.670373*10^-8*(BI200+273.15)^4+((Annex!$B$5+Annex!$B$6)*(BI200-L200)+Annex!$B$7*(BI200-INDEX(BI:BI,IFERROR(MATCH($B200-Annex!$B$9/60,$B:$B),2)))/(60*($B200-INDEX($B:$B,IFERROR(MATCH($B200-Annex!$B$9/60,$B:$B),2)))))/Annex!$B$8)/1000,IF(Data!$B$2="",0,"-"))</f>
        <v>0.96405721945441136</v>
      </c>
      <c r="BD200" s="50">
        <f>IFERROR((5.670373*10^-8*(BJ200+273.15)^4+((Annex!$B$5+Annex!$B$6)*(BJ200-O200)+Annex!$B$7*(BJ200-INDEX(BJ:BJ,IFERROR(MATCH($B200-Annex!$B$9/60,$B:$B),2)))/(60*($B200-INDEX($B:$B,IFERROR(MATCH($B200-Annex!$B$9/60,$B:$B),2)))))/Annex!$B$8)/1000,IF(Data!$B$2="",0,"-"))</f>
        <v>-112.16436310379764</v>
      </c>
      <c r="BE200" s="50">
        <f>IFERROR((5.670373*10^-8*(BK200+273.15)^4+((Annex!$B$5+Annex!$B$6)*(BK200-R200)+Annex!$B$7*(BK200-INDEX(BK:BK,IFERROR(MATCH($B200-Annex!$B$9/60,$B:$B),2)))/(60*($B200-INDEX($B:$B,IFERROR(MATCH($B200-Annex!$B$9/60,$B:$B),2)))))/Annex!$B$8)/1000,IF(Data!$B$2="",0,"-"))</f>
        <v>4.8908416324137107</v>
      </c>
      <c r="BF200" s="50">
        <f>IFERROR((5.670373*10^-8*(BL200+273.15)^4+((Annex!$B$5+Annex!$B$6)*(BL200-U200)+Annex!$B$7*(BL200-INDEX(BL:BL,IFERROR(MATCH($B200-Annex!$B$9/60,$B:$B),2)))/(60*($B200-INDEX($B:$B,IFERROR(MATCH($B200-Annex!$B$9/60,$B:$B),2)))))/Annex!$B$8)/1000,IF(Data!$B$2="",0,"-"))</f>
        <v>-47.328086228012936</v>
      </c>
      <c r="BG200" s="50">
        <f>IFERROR((5.670373*10^-8*(BM200+273.15)^4+((Annex!$B$5+Annex!$B$6)*(BM200-X200)+Annex!$B$7*(BM200-INDEX(BM:BM,IFERROR(MATCH($B200-Annex!$B$9/60,$B:$B),2)))/(60*($B200-INDEX($B:$B,IFERROR(MATCH($B200-Annex!$B$9/60,$B:$B),2)))))/Annex!$B$8)/1000,IF(Data!$B$2="",0,"-"))</f>
        <v>3.8161470094923478</v>
      </c>
      <c r="BH200" s="50">
        <f>IFERROR((5.670373*10^-8*(BN200+273.15)^4+((Annex!$B$5+Annex!$B$6)*(BN200-AA200)+Annex!$B$7*(BN200-INDEX(BN:BN,IFERROR(MATCH($B200-Annex!$B$9/60,$B:$B),2)))/(60*($B200-INDEX($B:$B,IFERROR(MATCH($B200-Annex!$B$9/60,$B:$B),2)))))/Annex!$B$8)/1000,IF(Data!$B$2="",0,"-"))</f>
        <v>2.4607467746100964</v>
      </c>
      <c r="BI200" s="20">
        <v>88.953999999999994</v>
      </c>
      <c r="BJ200" s="20">
        <v>97.18</v>
      </c>
      <c r="BK200" s="20">
        <v>351.41300000000001</v>
      </c>
      <c r="BL200" s="20">
        <v>138.13399999999999</v>
      </c>
      <c r="BM200" s="20">
        <v>274.63200000000001</v>
      </c>
      <c r="BN200" s="20">
        <v>256.95600000000002</v>
      </c>
    </row>
    <row r="201" spans="1:66" x14ac:dyDescent="0.3">
      <c r="A201" s="5">
        <v>200</v>
      </c>
      <c r="B201" s="19">
        <v>16.83850000728853</v>
      </c>
      <c r="C201" s="20">
        <v>155.94513000000001</v>
      </c>
      <c r="D201" s="20">
        <v>158.25793200000001</v>
      </c>
      <c r="E201" s="20">
        <v>208.06372500000001</v>
      </c>
      <c r="F201" s="49">
        <f>IFERROR(SUM(C201:E201),IF(Data!$B$2="",0,"-"))</f>
        <v>522.26678700000002</v>
      </c>
      <c r="G201" s="50">
        <f>IFERROR(F201-Annex!$B$10,IF(Data!$B$2="",0,"-"))</f>
        <v>95.658787000000018</v>
      </c>
      <c r="H201" s="50">
        <f>IFERROR(AVERAGE(INDEX(G:G,IFERROR(MATCH($B201-Annex!$B$12/60,$B:$B),2)):G201),IF(Data!$B$2="",0,"-"))</f>
        <v>96.797407200000023</v>
      </c>
      <c r="I201" s="50">
        <f>IFERROR(-14000*(G201-INDEX(G:G,IFERROR(MATCH($B201-Annex!$B$11/60,$B:$B),2)))/(60*($B201-INDEX($B:$B,IFERROR(MATCH($B201-Annex!$B$11/60,$B:$B),2)))),IF(Data!$B$2="",0,"-"))</f>
        <v>-324.56050104035307</v>
      </c>
      <c r="J201" s="50">
        <f>IFERROR(-14000*(H201-INDEX(H:H,IFERROR(MATCH($B201-Annex!$B$13/60,$B:$B),2)))/(60*($B201-INDEX($B:$B,IFERROR(MATCH($B201-Annex!$B$13/60,$B:$B),2)))),IF(Data!$B$2="",0,"-"))</f>
        <v>-1252.8236204209127</v>
      </c>
      <c r="K201" s="20">
        <v>1.8535718000000001</v>
      </c>
      <c r="L201" s="20">
        <v>48.076000000000001</v>
      </c>
      <c r="M201" s="20">
        <v>629.75699999999995</v>
      </c>
      <c r="N201" s="20">
        <v>68.488</v>
      </c>
      <c r="O201" s="20">
        <v>220.602</v>
      </c>
      <c r="P201" s="20">
        <v>97.933999999999997</v>
      </c>
      <c r="Q201" s="20">
        <v>70.625</v>
      </c>
      <c r="R201" s="20">
        <v>84.81</v>
      </c>
      <c r="S201" s="20">
        <v>170.21899999999999</v>
      </c>
      <c r="T201" s="20">
        <v>60.226999999999997</v>
      </c>
      <c r="U201" s="20">
        <v>15.516999999999999</v>
      </c>
      <c r="V201" s="20">
        <v>93.837999999999994</v>
      </c>
      <c r="W201" s="20">
        <v>58.043999999999997</v>
      </c>
      <c r="X201" s="20">
        <v>52.354999999999997</v>
      </c>
      <c r="Y201" s="20">
        <v>-35.195</v>
      </c>
      <c r="Z201" s="20">
        <v>56.566000000000003</v>
      </c>
      <c r="AA201" s="20">
        <v>88.372</v>
      </c>
      <c r="AB201" s="20">
        <v>291.262</v>
      </c>
      <c r="AC201" s="20">
        <v>66.111000000000004</v>
      </c>
      <c r="AD201" s="20">
        <v>-108.758</v>
      </c>
      <c r="AE201" s="20">
        <v>227.21299999999999</v>
      </c>
      <c r="AF201" s="20">
        <v>160.81299999999999</v>
      </c>
      <c r="AG201" s="20">
        <v>368.81200000000001</v>
      </c>
      <c r="AH201" s="50">
        <f>IFERROR(AVERAGE(INDEX(AL:AL,IFERROR(MATCH($B201-Annex!$B$4/60,$B:$B),2)):AL201),IF(Data!$B$2="",0,"-"))</f>
        <v>-36.266030717862797</v>
      </c>
      <c r="AI201" s="50">
        <f>IFERROR(AVERAGE(INDEX(AM:AM,IFERROR(MATCH($B201-Annex!$B$4/60,$B:$B),2)):AM201),IF(Data!$B$2="",0,"-"))</f>
        <v>-9.3357057421083347</v>
      </c>
      <c r="AJ201" s="50">
        <f>IFERROR(AVERAGE(INDEX(AN:AN,IFERROR(MATCH($B201-Annex!$B$4/60,$B:$B),2)):AN201),IF(Data!$B$2="",0,"-"))</f>
        <v>5.5824933116751696</v>
      </c>
      <c r="AK201" s="50">
        <f>IFERROR(AVERAGE(INDEX(AO:AO,IFERROR(MATCH($B201-Annex!$B$4/60,$B:$B),2)):AO201),IF(Data!$B$2="",0,"-"))</f>
        <v>17.081899678489801</v>
      </c>
      <c r="AL201" s="50">
        <f>IFERROR((5.670373*10^-8*(AP201+273.15)^4+((Annex!$B$5+Annex!$B$6)*(AP201-L201)+Annex!$B$7*(AP201-INDEX(AP:AP,IFERROR(MATCH($B201-Annex!$B$9/60,$B:$B),2)))/(60*($B201-INDEX($B:$B,IFERROR(MATCH($B201-Annex!$B$9/60,$B:$B),2)))))/Annex!$B$8)/1000,IF(Data!$B$2="",0,"-"))</f>
        <v>-26.378318616230967</v>
      </c>
      <c r="AM201" s="50">
        <f>IFERROR((5.670373*10^-8*(AQ201+273.15)^4+((Annex!$B$5+Annex!$B$6)*(AQ201-O201)+Annex!$B$7*(AQ201-INDEX(AQ:AQ,IFERROR(MATCH($B201-Annex!$B$9/60,$B:$B),2)))/(60*($B201-INDEX($B:$B,IFERROR(MATCH($B201-Annex!$B$9/60,$B:$B),2)))))/Annex!$B$8)/1000,IF(Data!$B$2="",0,"-"))</f>
        <v>146.45261110560193</v>
      </c>
      <c r="AN201" s="50">
        <f>IFERROR((5.670373*10^-8*(AR201+273.15)^4+((Annex!$B$5+Annex!$B$6)*(AR201-R201)+Annex!$B$7*(AR201-INDEX(AR:AR,IFERROR(MATCH($B201-Annex!$B$9/60,$B:$B),2)))/(60*($B201-INDEX($B:$B,IFERROR(MATCH($B201-Annex!$B$9/60,$B:$B),2)))))/Annex!$B$8)/1000,IF(Data!$B$2="",0,"-"))</f>
        <v>5.2565959892224976</v>
      </c>
      <c r="AO201" s="50">
        <f>IFERROR((5.670373*10^-8*(AS201+273.15)^4+((Annex!$B$5+Annex!$B$6)*(AS201-U201)+Annex!$B$7*(AS201-INDEX(AS:AS,IFERROR(MATCH($B201-Annex!$B$9/60,$B:$B),2)))/(60*($B201-INDEX($B:$B,IFERROR(MATCH($B201-Annex!$B$9/60,$B:$B),2)))))/Annex!$B$8)/1000,IF(Data!$B$2="",0,"-"))</f>
        <v>156.78411757018301</v>
      </c>
      <c r="AP201" s="20">
        <v>179.05099999999999</v>
      </c>
      <c r="AQ201" s="20">
        <v>267.44799999999998</v>
      </c>
      <c r="AR201" s="20">
        <v>290.779</v>
      </c>
      <c r="AS201" s="20">
        <v>334.59899999999999</v>
      </c>
      <c r="AT201" s="20">
        <v>24.626999999999999</v>
      </c>
      <c r="AU201" s="20">
        <v>44.99</v>
      </c>
      <c r="AV201" s="20">
        <v>27.119</v>
      </c>
      <c r="AW201" s="50">
        <f>IFERROR(AVERAGE(INDEX(BC:BC,IFERROR(MATCH($B201-Annex!$B$4/60,$B:$B),2)):BC201),IF(Data!$B$2="",0,"-"))</f>
        <v>0.74687912498687148</v>
      </c>
      <c r="AX201" s="50">
        <f>IFERROR(AVERAGE(INDEX(BD:BD,IFERROR(MATCH($B201-Annex!$B$4/60,$B:$B),2)):BD201),IF(Data!$B$2="",0,"-"))</f>
        <v>7.7813395414453246E+140</v>
      </c>
      <c r="AY201" s="50">
        <f>IFERROR(AVERAGE(INDEX(BE:BE,IFERROR(MATCH($B201-Annex!$B$4/60,$B:$B),2)):BE201),IF(Data!$B$2="",0,"-"))</f>
        <v>5.4838696672754894</v>
      </c>
      <c r="AZ201" s="50">
        <f>IFERROR(AVERAGE(INDEX(BF:BF,IFERROR(MATCH($B201-Annex!$B$4/60,$B:$B),2)):BF201),IF(Data!$B$2="",0,"-"))</f>
        <v>-2.9041335465756326</v>
      </c>
      <c r="BA201" s="50">
        <f>IFERROR(AVERAGE(INDEX(BG:BG,IFERROR(MATCH($B201-Annex!$B$4/60,$B:$B),2)):BG201),IF(Data!$B$2="",0,"-"))</f>
        <v>3.8026552981516355</v>
      </c>
      <c r="BB201" s="50">
        <f>IFERROR(AVERAGE(INDEX(BH:BH,IFERROR(MATCH($B201-Annex!$B$4/60,$B:$B),2)):BH201),IF(Data!$B$2="",0,"-"))</f>
        <v>2.3357352450836339</v>
      </c>
      <c r="BC201" s="50">
        <f>IFERROR((5.670373*10^-8*(BI201+273.15)^4+((Annex!$B$5+Annex!$B$6)*(BI201-L201)+Annex!$B$7*(BI201-INDEX(BI:BI,IFERROR(MATCH($B201-Annex!$B$9/60,$B:$B),2)))/(60*($B201-INDEX($B:$B,IFERROR(MATCH($B201-Annex!$B$9/60,$B:$B),2)))))/Annex!$B$8)/1000,IF(Data!$B$2="",0,"-"))</f>
        <v>0.51045003122500932</v>
      </c>
      <c r="BD201" s="50">
        <f>IFERROR((5.670373*10^-8*(BJ201+273.15)^4+((Annex!$B$5+Annex!$B$6)*(BJ201-O201)+Annex!$B$7*(BJ201-INDEX(BJ:BJ,IFERROR(MATCH($B201-Annex!$B$9/60,$B:$B),2)))/(60*($B201-INDEX($B:$B,IFERROR(MATCH($B201-Annex!$B$9/60,$B:$B),2)))))/Annex!$B$8)/1000,IF(Data!$B$2="",0,"-"))</f>
        <v>-24.009150917890285</v>
      </c>
      <c r="BE201" s="50">
        <f>IFERROR((5.670373*10^-8*(BK201+273.15)^4+((Annex!$B$5+Annex!$B$6)*(BK201-R201)+Annex!$B$7*(BK201-INDEX(BK:BK,IFERROR(MATCH($B201-Annex!$B$9/60,$B:$B),2)))/(60*($B201-INDEX($B:$B,IFERROR(MATCH($B201-Annex!$B$9/60,$B:$B),2)))))/Annex!$B$8)/1000,IF(Data!$B$2="",0,"-"))</f>
        <v>4.7151647749331467</v>
      </c>
      <c r="BF201" s="50">
        <f>IFERROR((5.670373*10^-8*(BL201+273.15)^4+((Annex!$B$5+Annex!$B$6)*(BL201-U201)+Annex!$B$7*(BL201-INDEX(BL:BL,IFERROR(MATCH($B201-Annex!$B$9/60,$B:$B),2)))/(60*($B201-INDEX($B:$B,IFERROR(MATCH($B201-Annex!$B$9/60,$B:$B),2)))))/Annex!$B$8)/1000,IF(Data!$B$2="",0,"-"))</f>
        <v>-3.3905934330806722</v>
      </c>
      <c r="BG201" s="50">
        <f>IFERROR((5.670373*10^-8*(BM201+273.15)^4+((Annex!$B$5+Annex!$B$6)*(BM201-X201)+Annex!$B$7*(BM201-INDEX(BM:BM,IFERROR(MATCH($B201-Annex!$B$9/60,$B:$B),2)))/(60*($B201-INDEX($B:$B,IFERROR(MATCH($B201-Annex!$B$9/60,$B:$B),2)))))/Annex!$B$8)/1000,IF(Data!$B$2="",0,"-"))</f>
        <v>3.6842167453996963</v>
      </c>
      <c r="BH201" s="50">
        <f>IFERROR((5.670373*10^-8*(BN201+273.15)^4+((Annex!$B$5+Annex!$B$6)*(BN201-AA201)+Annex!$B$7*(BN201-INDEX(BN:BN,IFERROR(MATCH($B201-Annex!$B$9/60,$B:$B),2)))/(60*($B201-INDEX($B:$B,IFERROR(MATCH($B201-Annex!$B$9/60,$B:$B),2)))))/Annex!$B$8)/1000,IF(Data!$B$2="",0,"-"))</f>
        <v>2.4639740060589368</v>
      </c>
      <c r="BI201" s="20">
        <v>88.149000000000001</v>
      </c>
      <c r="BJ201" s="20">
        <v>154.566</v>
      </c>
      <c r="BK201" s="20">
        <v>342.69099999999997</v>
      </c>
      <c r="BL201" s="20">
        <v>96.837000000000003</v>
      </c>
      <c r="BM201" s="20">
        <v>268.83300000000003</v>
      </c>
      <c r="BN201" s="20">
        <v>251.739</v>
      </c>
    </row>
    <row r="202" spans="1:66" x14ac:dyDescent="0.3">
      <c r="A202" s="5">
        <v>201</v>
      </c>
      <c r="B202" s="19">
        <v>16.922666667960584</v>
      </c>
      <c r="C202" s="20">
        <v>156.17456899999999</v>
      </c>
      <c r="D202" s="20">
        <v>158.395567</v>
      </c>
      <c r="E202" s="20">
        <v>208.16476499999999</v>
      </c>
      <c r="F202" s="49">
        <f>IFERROR(SUM(C202:E202),IF(Data!$B$2="",0,"-"))</f>
        <v>522.73490100000004</v>
      </c>
      <c r="G202" s="50">
        <f>IFERROR(F202-Annex!$B$10,IF(Data!$B$2="",0,"-"))</f>
        <v>96.126901000000032</v>
      </c>
      <c r="H202" s="50">
        <f>IFERROR(AVERAGE(INDEX(G:G,IFERROR(MATCH($B202-Annex!$B$12/60,$B:$B),2)):G202),IF(Data!$B$2="",0,"-"))</f>
        <v>96.774297800000028</v>
      </c>
      <c r="I202" s="50">
        <f>IFERROR(-14000*(G202-INDEX(G:G,IFERROR(MATCH($B202-Annex!$B$11/60,$B:$B),2)))/(60*($B202-INDEX($B:$B,IFERROR(MATCH($B202-Annex!$B$11/60,$B:$B),2)))),IF(Data!$B$2="",0,"-"))</f>
        <v>-220.7066575388522</v>
      </c>
      <c r="J202" s="50">
        <f>IFERROR(-14000*(H202-INDEX(H:H,IFERROR(MATCH($B202-Annex!$B$13/60,$B:$B),2)))/(60*($B202-INDEX($B:$B,IFERROR(MATCH($B202-Annex!$B$13/60,$B:$B),2)))),IF(Data!$B$2="",0,"-"))</f>
        <v>-1020.4927970506872</v>
      </c>
      <c r="K202" s="20">
        <v>1.8535718000000001</v>
      </c>
      <c r="L202" s="20">
        <v>49.262</v>
      </c>
      <c r="M202" s="20">
        <v>438.94499999999999</v>
      </c>
      <c r="N202" s="20">
        <v>68.076999999999998</v>
      </c>
      <c r="O202" s="20">
        <v>270.66800000000001</v>
      </c>
      <c r="P202" s="20">
        <v>-16.338000000000001</v>
      </c>
      <c r="Q202" s="20">
        <v>70.471000000000004</v>
      </c>
      <c r="R202" s="20">
        <v>83.903999999999996</v>
      </c>
      <c r="S202" s="20">
        <v>170.042</v>
      </c>
      <c r="T202" s="20">
        <v>60.981000000000002</v>
      </c>
      <c r="U202" s="20">
        <v>46.222000000000001</v>
      </c>
      <c r="V202" s="20">
        <v>-13.587</v>
      </c>
      <c r="W202" s="20">
        <v>59.247</v>
      </c>
      <c r="X202" s="20">
        <v>51.976999999999997</v>
      </c>
      <c r="Y202" s="20">
        <v>42.665999999999997</v>
      </c>
      <c r="Z202" s="20">
        <v>57.889000000000003</v>
      </c>
      <c r="AA202" s="20">
        <v>87.822999999999993</v>
      </c>
      <c r="AB202" s="20">
        <v>351.61700000000002</v>
      </c>
      <c r="AC202" s="20">
        <v>66.606999999999999</v>
      </c>
      <c r="AD202" s="20">
        <v>-157.58699999999999</v>
      </c>
      <c r="AE202" s="20">
        <v>295.65800000000002</v>
      </c>
      <c r="AF202" s="20">
        <v>142.25299999999999</v>
      </c>
      <c r="AG202" s="20">
        <v>436.483</v>
      </c>
      <c r="AH202" s="50">
        <f>IFERROR(AVERAGE(INDEX(AL:AL,IFERROR(MATCH($B202-Annex!$B$4/60,$B:$B),2)):AL202),IF(Data!$B$2="",0,"-"))</f>
        <v>-34.275145837594422</v>
      </c>
      <c r="AI202" s="50">
        <f>IFERROR(AVERAGE(INDEX(AM:AM,IFERROR(MATCH($B202-Annex!$B$4/60,$B:$B),2)):AM202),IF(Data!$B$2="",0,"-"))</f>
        <v>-24.134420509503759</v>
      </c>
      <c r="AJ202" s="50">
        <f>IFERROR(AVERAGE(INDEX(AN:AN,IFERROR(MATCH($B202-Annex!$B$4/60,$B:$B),2)):AN202),IF(Data!$B$2="",0,"-"))</f>
        <v>5.5044338424205623</v>
      </c>
      <c r="AK202" s="50">
        <f>IFERROR(AVERAGE(INDEX(AO:AO,IFERROR(MATCH($B202-Annex!$B$4/60,$B:$B),2)):AO202),IF(Data!$B$2="",0,"-"))</f>
        <v>25.545750578923656</v>
      </c>
      <c r="AL202" s="50">
        <f>IFERROR((5.670373*10^-8*(AP202+273.15)^4+((Annex!$B$5+Annex!$B$6)*(AP202-L202)+Annex!$B$7*(AP202-INDEX(AP:AP,IFERROR(MATCH($B202-Annex!$B$9/60,$B:$B),2)))/(60*($B202-INDEX($B:$B,IFERROR(MATCH($B202-Annex!$B$9/60,$B:$B),2)))))/Annex!$B$8)/1000,IF(Data!$B$2="",0,"-"))</f>
        <v>-20.125399504127291</v>
      </c>
      <c r="AM202" s="50">
        <f>IFERROR((5.670373*10^-8*(AQ202+273.15)^4+((Annex!$B$5+Annex!$B$6)*(AQ202-O202)+Annex!$B$7*(AQ202-INDEX(AQ:AQ,IFERROR(MATCH($B202-Annex!$B$9/60,$B:$B),2)))/(60*($B202-INDEX($B:$B,IFERROR(MATCH($B202-Annex!$B$9/60,$B:$B),2)))))/Annex!$B$8)/1000,IF(Data!$B$2="",0,"-"))</f>
        <v>0.54137733810666921</v>
      </c>
      <c r="AN202" s="50">
        <f>IFERROR((5.670373*10^-8*(AR202+273.15)^4+((Annex!$B$5+Annex!$B$6)*(AR202-R202)+Annex!$B$7*(AR202-INDEX(AR:AR,IFERROR(MATCH($B202-Annex!$B$9/60,$B:$B),2)))/(60*($B202-INDEX($B:$B,IFERROR(MATCH($B202-Annex!$B$9/60,$B:$B),2)))))/Annex!$B$8)/1000,IF(Data!$B$2="",0,"-"))</f>
        <v>5.0595062099421622</v>
      </c>
      <c r="AO202" s="50">
        <f>IFERROR((5.670373*10^-8*(AS202+273.15)^4+((Annex!$B$5+Annex!$B$6)*(AS202-U202)+Annex!$B$7*(AS202-INDEX(AS:AS,IFERROR(MATCH($B202-Annex!$B$9/60,$B:$B),2)))/(60*($B202-INDEX($B:$B,IFERROR(MATCH($B202-Annex!$B$9/60,$B:$B),2)))))/Annex!$B$8)/1000,IF(Data!$B$2="",0,"-"))</f>
        <v>70.089262124113844</v>
      </c>
      <c r="AP202" s="20">
        <v>158.93700000000001</v>
      </c>
      <c r="AQ202" s="20">
        <v>151.345</v>
      </c>
      <c r="AR202" s="20">
        <v>285.97399999999999</v>
      </c>
      <c r="AS202" s="20">
        <v>210.35</v>
      </c>
      <c r="AT202" s="20">
        <v>24.943000000000001</v>
      </c>
      <c r="AU202" s="20">
        <v>45.58</v>
      </c>
      <c r="AV202" s="20">
        <v>27.172000000000001</v>
      </c>
      <c r="AW202" s="50">
        <f>IFERROR(AVERAGE(INDEX(BC:BC,IFERROR(MATCH($B202-Annex!$B$4/60,$B:$B),2)):BC202),IF(Data!$B$2="",0,"-"))</f>
        <v>0.93486931218306701</v>
      </c>
      <c r="AX202" s="50">
        <f>IFERROR(AVERAGE(INDEX(BD:BD,IFERROR(MATCH($B202-Annex!$B$4/60,$B:$B),2)):BD202),IF(Data!$B$2="",0,"-"))</f>
        <v>-1.4710285537700239E+37</v>
      </c>
      <c r="AY202" s="50">
        <f>IFERROR(AVERAGE(INDEX(BE:BE,IFERROR(MATCH($B202-Annex!$B$4/60,$B:$B),2)):BE202),IF(Data!$B$2="",0,"-"))</f>
        <v>5.1850780761472732</v>
      </c>
      <c r="AZ202" s="50">
        <f>IFERROR(AVERAGE(INDEX(BF:BF,IFERROR(MATCH($B202-Annex!$B$4/60,$B:$B),2)):BF202),IF(Data!$B$2="",0,"-"))</f>
        <v>2.9502682213712283</v>
      </c>
      <c r="BA202" s="50">
        <f>IFERROR(AVERAGE(INDEX(BG:BG,IFERROR(MATCH($B202-Annex!$B$4/60,$B:$B),2)):BG202),IF(Data!$B$2="",0,"-"))</f>
        <v>3.7275862683805117</v>
      </c>
      <c r="BB202" s="50">
        <f>IFERROR(AVERAGE(INDEX(BH:BH,IFERROR(MATCH($B202-Annex!$B$4/60,$B:$B),2)):BH202),IF(Data!$B$2="",0,"-"))</f>
        <v>2.3535269642590331</v>
      </c>
      <c r="BC202" s="50">
        <f>IFERROR((5.670373*10^-8*(BI202+273.15)^4+((Annex!$B$5+Annex!$B$6)*(BI202-L202)+Annex!$B$7*(BI202-INDEX(BI:BI,IFERROR(MATCH($B202-Annex!$B$9/60,$B:$B),2)))/(60*($B202-INDEX($B:$B,IFERROR(MATCH($B202-Annex!$B$9/60,$B:$B),2)))))/Annex!$B$8)/1000,IF(Data!$B$2="",0,"-"))</f>
        <v>1.0159992410498633</v>
      </c>
      <c r="BD202" s="50">
        <f>IFERROR((5.670373*10^-8*(BJ202+273.15)^4+((Annex!$B$5+Annex!$B$6)*(BJ202-O202)+Annex!$B$7*(BJ202-INDEX(BJ:BJ,IFERROR(MATCH($B202-Annex!$B$9/60,$B:$B),2)))/(60*($B202-INDEX($B:$B,IFERROR(MATCH($B202-Annex!$B$9/60,$B:$B),2)))))/Annex!$B$8)/1000,IF(Data!$B$2="",0,"-"))</f>
        <v>46.461506970361768</v>
      </c>
      <c r="BE202" s="50">
        <f>IFERROR((5.670373*10^-8*(BK202+273.15)^4+((Annex!$B$5+Annex!$B$6)*(BK202-R202)+Annex!$B$7*(BK202-INDEX(BK:BK,IFERROR(MATCH($B202-Annex!$B$9/60,$B:$B),2)))/(60*($B202-INDEX($B:$B,IFERROR(MATCH($B202-Annex!$B$9/60,$B:$B),2)))))/Annex!$B$8)/1000,IF(Data!$B$2="",0,"-"))</f>
        <v>4.5041361843464474</v>
      </c>
      <c r="BF202" s="50">
        <f>IFERROR((5.670373*10^-8*(BL202+273.15)^4+((Annex!$B$5+Annex!$B$6)*(BL202-U202)+Annex!$B$7*(BL202-INDEX(BL:BL,IFERROR(MATCH($B202-Annex!$B$9/60,$B:$B),2)))/(60*($B202-INDEX($B:$B,IFERROR(MATCH($B202-Annex!$B$9/60,$B:$B),2)))))/Annex!$B$8)/1000,IF(Data!$B$2="",0,"-"))</f>
        <v>-15.47972341908876</v>
      </c>
      <c r="BG202" s="50">
        <f>IFERROR((5.670373*10^-8*(BM202+273.15)^4+((Annex!$B$5+Annex!$B$6)*(BM202-X202)+Annex!$B$7*(BM202-INDEX(BM:BM,IFERROR(MATCH($B202-Annex!$B$9/60,$B:$B),2)))/(60*($B202-INDEX($B:$B,IFERROR(MATCH($B202-Annex!$B$9/60,$B:$B),2)))))/Annex!$B$8)/1000,IF(Data!$B$2="",0,"-"))</f>
        <v>3.651572458118121</v>
      </c>
      <c r="BH202" s="50">
        <f>IFERROR((5.670373*10^-8*(BN202+273.15)^4+((Annex!$B$5+Annex!$B$6)*(BN202-AA202)+Annex!$B$7*(BN202-INDEX(BN:BN,IFERROR(MATCH($B202-Annex!$B$9/60,$B:$B),2)))/(60*($B202-INDEX($B:$B,IFERROR(MATCH($B202-Annex!$B$9/60,$B:$B),2)))))/Annex!$B$8)/1000,IF(Data!$B$2="",0,"-"))</f>
        <v>2.4400020412900996</v>
      </c>
      <c r="BI202" s="20">
        <v>87.412000000000006</v>
      </c>
      <c r="BJ202" s="20">
        <v>185.50899999999999</v>
      </c>
      <c r="BK202" s="20">
        <v>334.36099999999999</v>
      </c>
      <c r="BL202" s="20">
        <v>103.636</v>
      </c>
      <c r="BM202" s="20">
        <v>263.44799999999998</v>
      </c>
      <c r="BN202" s="20">
        <v>246.78700000000001</v>
      </c>
    </row>
    <row r="203" spans="1:66" x14ac:dyDescent="0.3">
      <c r="A203" s="5">
        <v>202</v>
      </c>
      <c r="B203" s="19">
        <v>17.007000002777204</v>
      </c>
      <c r="C203" s="20">
        <v>156.231527</v>
      </c>
      <c r="D203" s="20">
        <v>158.56007199999999</v>
      </c>
      <c r="E203" s="20">
        <v>208.21610100000001</v>
      </c>
      <c r="F203" s="49">
        <f>IFERROR(SUM(C203:E203),IF(Data!$B$2="",0,"-"))</f>
        <v>523.0077</v>
      </c>
      <c r="G203" s="50">
        <f>IFERROR(F203-Annex!$B$10,IF(Data!$B$2="",0,"-"))</f>
        <v>96.399699999999996</v>
      </c>
      <c r="H203" s="50">
        <f>IFERROR(AVERAGE(INDEX(G:G,IFERROR(MATCH($B203-Annex!$B$12/60,$B:$B),2)):G203),IF(Data!$B$2="",0,"-"))</f>
        <v>96.751230400000011</v>
      </c>
      <c r="I203" s="50">
        <f>IFERROR(-14000*(G203-INDEX(G:G,IFERROR(MATCH($B203-Annex!$B$11/60,$B:$B),2)))/(60*($B203-INDEX($B:$B,IFERROR(MATCH($B203-Annex!$B$11/60,$B:$B),2)))),IF(Data!$B$2="",0,"-"))</f>
        <v>-221.01404230628123</v>
      </c>
      <c r="J203" s="50">
        <f>IFERROR(-14000*(H203-INDEX(H:H,IFERROR(MATCH($B203-Annex!$B$13/60,$B:$B),2)))/(60*($B203-INDEX($B:$B,IFERROR(MATCH($B203-Annex!$B$13/60,$B:$B),2)))),IF(Data!$B$2="",0,"-"))</f>
        <v>-759.8772017503444</v>
      </c>
      <c r="K203" s="20">
        <v>1.77163709</v>
      </c>
      <c r="L203" s="20">
        <v>50.302</v>
      </c>
      <c r="M203" s="20">
        <v>840.22199999999998</v>
      </c>
      <c r="N203" s="20">
        <v>68.668000000000006</v>
      </c>
      <c r="O203" s="20">
        <v>229.02199999999999</v>
      </c>
      <c r="P203" s="20">
        <v>222.06100000000001</v>
      </c>
      <c r="Q203" s="20">
        <v>73.933999999999997</v>
      </c>
      <c r="R203" s="20">
        <v>82.802999999999997</v>
      </c>
      <c r="S203" s="20">
        <v>212.04499999999999</v>
      </c>
      <c r="T203" s="20">
        <v>61.52</v>
      </c>
      <c r="U203" s="20">
        <v>38.616999999999997</v>
      </c>
      <c r="V203" s="20">
        <v>-152.983</v>
      </c>
      <c r="W203" s="20">
        <v>59.48</v>
      </c>
      <c r="X203" s="20">
        <v>51.23</v>
      </c>
      <c r="Y203" s="20">
        <v>-13.632</v>
      </c>
      <c r="Z203" s="20">
        <v>57.057000000000002</v>
      </c>
      <c r="AA203" s="20">
        <v>86.718999999999994</v>
      </c>
      <c r="AB203" s="20">
        <v>112.54900000000001</v>
      </c>
      <c r="AC203" s="20">
        <v>66.787000000000006</v>
      </c>
      <c r="AD203" s="20">
        <v>-121.651</v>
      </c>
      <c r="AE203" s="20">
        <v>371.476</v>
      </c>
      <c r="AF203" s="20">
        <v>118.902</v>
      </c>
      <c r="AG203" s="20">
        <v>346.70499999999998</v>
      </c>
      <c r="AH203" s="50">
        <f>IFERROR(AVERAGE(INDEX(AL:AL,IFERROR(MATCH($B203-Annex!$B$4/60,$B:$B),2)):AL203),IF(Data!$B$2="",0,"-"))</f>
        <v>-31.17611328311008</v>
      </c>
      <c r="AI203" s="50">
        <f>IFERROR(AVERAGE(INDEX(AM:AM,IFERROR(MATCH($B203-Annex!$B$4/60,$B:$B),2)):AM203),IF(Data!$B$2="",0,"-"))</f>
        <v>-36.53974526061976</v>
      </c>
      <c r="AJ203" s="50">
        <f>IFERROR(AVERAGE(INDEX(AN:AN,IFERROR(MATCH($B203-Annex!$B$4/60,$B:$B),2)):AN203),IF(Data!$B$2="",0,"-"))</f>
        <v>5.3800508795532478</v>
      </c>
      <c r="AK203" s="50">
        <f>IFERROR(AVERAGE(INDEX(AO:AO,IFERROR(MATCH($B203-Annex!$B$4/60,$B:$B),2)):AO203),IF(Data!$B$2="",0,"-"))</f>
        <v>5.384796696838543</v>
      </c>
      <c r="AL203" s="50">
        <f>IFERROR((5.670373*10^-8*(AP203+273.15)^4+((Annex!$B$5+Annex!$B$6)*(AP203-L203)+Annex!$B$7*(AP203-INDEX(AP:AP,IFERROR(MATCH($B203-Annex!$B$9/60,$B:$B),2)))/(60*($B203-INDEX($B:$B,IFERROR(MATCH($B203-Annex!$B$9/60,$B:$B),2)))))/Annex!$B$8)/1000,IF(Data!$B$2="",0,"-"))</f>
        <v>-14.461723754761342</v>
      </c>
      <c r="AM203" s="50">
        <f>IFERROR((5.670373*10^-8*(AQ203+273.15)^4+((Annex!$B$5+Annex!$B$6)*(AQ203-O203)+Annex!$B$7*(AQ203-INDEX(AQ:AQ,IFERROR(MATCH($B203-Annex!$B$9/60,$B:$B),2)))/(60*($B203-INDEX($B:$B,IFERROR(MATCH($B203-Annex!$B$9/60,$B:$B),2)))))/Annex!$B$8)/1000,IF(Data!$B$2="",0,"-"))</f>
        <v>-160.88120250909611</v>
      </c>
      <c r="AN203" s="50">
        <f>IFERROR((5.670373*10^-8*(AR203+273.15)^4+((Annex!$B$5+Annex!$B$6)*(AR203-R203)+Annex!$B$7*(AR203-INDEX(AR:AR,IFERROR(MATCH($B203-Annex!$B$9/60,$B:$B),2)))/(60*($B203-INDEX($B:$B,IFERROR(MATCH($B203-Annex!$B$9/60,$B:$B),2)))))/Annex!$B$8)/1000,IF(Data!$B$2="",0,"-"))</f>
        <v>4.9014135031670136</v>
      </c>
      <c r="AO203" s="50">
        <f>IFERROR((5.670373*10^-8*(AS203+273.15)^4+((Annex!$B$5+Annex!$B$6)*(AS203-U203)+Annex!$B$7*(AS203-INDEX(AS:AS,IFERROR(MATCH($B203-Annex!$B$9/60,$B:$B),2)))/(60*($B203-INDEX($B:$B,IFERROR(MATCH($B203-Annex!$B$9/60,$B:$B),2)))))/Annex!$B$8)/1000,IF(Data!$B$2="",0,"-"))</f>
        <v>-57.572927774935394</v>
      </c>
      <c r="AP203" s="20">
        <v>143.84700000000001</v>
      </c>
      <c r="AQ203" s="20">
        <v>-31.45</v>
      </c>
      <c r="AR203" s="20">
        <v>281.298</v>
      </c>
      <c r="AS203" s="20">
        <v>210.32400000000001</v>
      </c>
      <c r="AT203" s="20">
        <v>24.97</v>
      </c>
      <c r="AU203" s="20">
        <v>46.058</v>
      </c>
      <c r="AV203" s="20">
        <v>27.216000000000001</v>
      </c>
      <c r="AW203" s="50">
        <f>IFERROR(AVERAGE(INDEX(BC:BC,IFERROR(MATCH($B203-Annex!$B$4/60,$B:$B),2)):BC203),IF(Data!$B$2="",0,"-"))</f>
        <v>1.0117811663511056</v>
      </c>
      <c r="AX203" s="50">
        <f>IFERROR(AVERAGE(INDEX(BD:BD,IFERROR(MATCH($B203-Annex!$B$4/60,$B:$B),2)):BD203),IF(Data!$B$2="",0,"-"))</f>
        <v>-7.3442138464815819E+36</v>
      </c>
      <c r="AY203" s="50">
        <f>IFERROR(AVERAGE(INDEX(BE:BE,IFERROR(MATCH($B203-Annex!$B$4/60,$B:$B),2)):BE203),IF(Data!$B$2="",0,"-"))</f>
        <v>4.9434757702573426</v>
      </c>
      <c r="AZ203" s="50">
        <f>IFERROR(AVERAGE(INDEX(BF:BF,IFERROR(MATCH($B203-Annex!$B$4/60,$B:$B),2)):BF203),IF(Data!$B$2="",0,"-"))</f>
        <v>3.6562674960012607</v>
      </c>
      <c r="BA203" s="50">
        <f>IFERROR(AVERAGE(INDEX(BG:BG,IFERROR(MATCH($B203-Annex!$B$4/60,$B:$B),2)):BG203),IF(Data!$B$2="",0,"-"))</f>
        <v>3.6846667575185679</v>
      </c>
      <c r="BB203" s="50">
        <f>IFERROR(AVERAGE(INDEX(BH:BH,IFERROR(MATCH($B203-Annex!$B$4/60,$B:$B),2)):BH203),IF(Data!$B$2="",0,"-"))</f>
        <v>2.389792789745854</v>
      </c>
      <c r="BC203" s="50">
        <f>IFERROR((5.670373*10^-8*(BI203+273.15)^4+((Annex!$B$5+Annex!$B$6)*(BI203-L203)+Annex!$B$7*(BI203-INDEX(BI:BI,IFERROR(MATCH($B203-Annex!$B$9/60,$B:$B),2)))/(60*($B203-INDEX($B:$B,IFERROR(MATCH($B203-Annex!$B$9/60,$B:$B),2)))))/Annex!$B$8)/1000,IF(Data!$B$2="",0,"-"))</f>
        <v>0.65831208538515484</v>
      </c>
      <c r="BD203" s="50">
        <f>IFERROR((5.670373*10^-8*(BJ203+273.15)^4+((Annex!$B$5+Annex!$B$6)*(BJ203-O203)+Annex!$B$7*(BJ203-INDEX(BJ:BJ,IFERROR(MATCH($B203-Annex!$B$9/60,$B:$B),2)))/(60*($B203-INDEX($B:$B,IFERROR(MATCH($B203-Annex!$B$9/60,$B:$B),2)))))/Annex!$B$8)/1000,IF(Data!$B$2="",0,"-"))</f>
        <v>0.43565848884912023</v>
      </c>
      <c r="BE203" s="50">
        <f>IFERROR((5.670373*10^-8*(BK203+273.15)^4+((Annex!$B$5+Annex!$B$6)*(BK203-R203)+Annex!$B$7*(BK203-INDEX(BK:BK,IFERROR(MATCH($B203-Annex!$B$9/60,$B:$B),2)))/(60*($B203-INDEX($B:$B,IFERROR(MATCH($B203-Annex!$B$9/60,$B:$B),2)))))/Annex!$B$8)/1000,IF(Data!$B$2="",0,"-"))</f>
        <v>4.4714512751736635</v>
      </c>
      <c r="BF203" s="50">
        <f>IFERROR((5.670373*10^-8*(BL203+273.15)^4+((Annex!$B$5+Annex!$B$6)*(BL203-U203)+Annex!$B$7*(BL203-INDEX(BL:BL,IFERROR(MATCH($B203-Annex!$B$9/60,$B:$B),2)))/(60*($B203-INDEX($B:$B,IFERROR(MATCH($B203-Annex!$B$9/60,$B:$B),2)))))/Annex!$B$8)/1000,IF(Data!$B$2="",0,"-"))</f>
        <v>22.061858552595361</v>
      </c>
      <c r="BG203" s="50">
        <f>IFERROR((5.670373*10^-8*(BM203+273.15)^4+((Annex!$B$5+Annex!$B$6)*(BM203-X203)+Annex!$B$7*(BM203-INDEX(BM:BM,IFERROR(MATCH($B203-Annex!$B$9/60,$B:$B),2)))/(60*($B203-INDEX($B:$B,IFERROR(MATCH($B203-Annex!$B$9/60,$B:$B),2)))))/Annex!$B$8)/1000,IF(Data!$B$2="",0,"-"))</f>
        <v>3.5855228892889461</v>
      </c>
      <c r="BH203" s="50">
        <f>IFERROR((5.670373*10^-8*(BN203+273.15)^4+((Annex!$B$5+Annex!$B$6)*(BN203-AA203)+Annex!$B$7*(BN203-INDEX(BN:BN,IFERROR(MATCH($B203-Annex!$B$9/60,$B:$B),2)))/(60*($B203-INDEX($B:$B,IFERROR(MATCH($B203-Annex!$B$9/60,$B:$B),2)))))/Annex!$B$8)/1000,IF(Data!$B$2="",0,"-"))</f>
        <v>2.4614155793232309</v>
      </c>
      <c r="BI203" s="20">
        <v>86.05</v>
      </c>
      <c r="BJ203" s="20">
        <v>154.947</v>
      </c>
      <c r="BK203" s="20">
        <v>326.60899999999998</v>
      </c>
      <c r="BL203" s="20">
        <v>132.31100000000001</v>
      </c>
      <c r="BM203" s="20">
        <v>258.07900000000001</v>
      </c>
      <c r="BN203" s="20">
        <v>242.05500000000001</v>
      </c>
    </row>
    <row r="204" spans="1:66" x14ac:dyDescent="0.3">
      <c r="A204" s="5">
        <v>203</v>
      </c>
      <c r="B204" s="19">
        <v>17.090333334635943</v>
      </c>
      <c r="C204" s="20">
        <v>156.314516</v>
      </c>
      <c r="D204" s="20">
        <v>159.58703299999999</v>
      </c>
      <c r="E204" s="20">
        <v>208.248694</v>
      </c>
      <c r="F204" s="49">
        <f>IFERROR(SUM(C204:E204),IF(Data!$B$2="",0,"-"))</f>
        <v>524.15024300000005</v>
      </c>
      <c r="G204" s="50">
        <f>IFERROR(F204-Annex!$B$10,IF(Data!$B$2="",0,"-"))</f>
        <v>97.542243000000042</v>
      </c>
      <c r="H204" s="50">
        <f>IFERROR(AVERAGE(INDEX(G:G,IFERROR(MATCH($B204-Annex!$B$12/60,$B:$B),2)):G204),IF(Data!$B$2="",0,"-"))</f>
        <v>96.731078999999994</v>
      </c>
      <c r="I204" s="50">
        <f>IFERROR(-14000*(G204-INDEX(G:G,IFERROR(MATCH($B204-Annex!$B$11/60,$B:$B),2)))/(60*($B204-INDEX($B:$B,IFERROR(MATCH($B204-Annex!$B$11/60,$B:$B),2)))),IF(Data!$B$2="",0,"-"))</f>
        <v>-273.95029906007306</v>
      </c>
      <c r="J204" s="50">
        <f>IFERROR(-14000*(H204-INDEX(H:H,IFERROR(MATCH($B204-Annex!$B$13/60,$B:$B),2)))/(60*($B204-INDEX($B:$B,IFERROR(MATCH($B204-Annex!$B$13/60,$B:$B),2)))),IF(Data!$B$2="",0,"-"))</f>
        <v>-484.24618487331804</v>
      </c>
      <c r="K204" s="20">
        <v>1.3593869599999999</v>
      </c>
      <c r="L204" s="20">
        <v>48.48</v>
      </c>
      <c r="M204" s="20">
        <v>1201.8219999999999</v>
      </c>
      <c r="N204" s="20">
        <v>68.171999999999997</v>
      </c>
      <c r="O204" s="20">
        <v>209.11699999999999</v>
      </c>
      <c r="P204" s="20">
        <v>205.01900000000001</v>
      </c>
      <c r="Q204" s="20">
        <v>81.59</v>
      </c>
      <c r="R204" s="20">
        <v>81.965999999999994</v>
      </c>
      <c r="S204" s="20">
        <v>-10.587999999999999</v>
      </c>
      <c r="T204" s="20">
        <v>61.417999999999999</v>
      </c>
      <c r="U204" s="20">
        <v>118.10299999999999</v>
      </c>
      <c r="V204" s="20">
        <v>182.26300000000001</v>
      </c>
      <c r="W204" s="20">
        <v>58.963999999999999</v>
      </c>
      <c r="X204" s="20">
        <v>49.975999999999999</v>
      </c>
      <c r="Y204" s="20">
        <v>9.8999999999999993E+37</v>
      </c>
      <c r="Z204" s="20">
        <v>59.514000000000003</v>
      </c>
      <c r="AA204" s="20">
        <v>85.450999999999993</v>
      </c>
      <c r="AB204" s="20">
        <v>288.291</v>
      </c>
      <c r="AC204" s="20">
        <v>67.213999999999999</v>
      </c>
      <c r="AD204" s="20">
        <v>-81.183000000000007</v>
      </c>
      <c r="AE204" s="20">
        <v>139.71</v>
      </c>
      <c r="AF204" s="20">
        <v>-30.186</v>
      </c>
      <c r="AG204" s="20">
        <v>514.96699999999998</v>
      </c>
      <c r="AH204" s="50">
        <f>IFERROR(AVERAGE(INDEX(AL:AL,IFERROR(MATCH($B204-Annex!$B$4/60,$B:$B),2)):AL204),IF(Data!$B$2="",0,"-"))</f>
        <v>-26.607330407916407</v>
      </c>
      <c r="AI204" s="50">
        <f>IFERROR(AVERAGE(INDEX(AM:AM,IFERROR(MATCH($B204-Annex!$B$4/60,$B:$B),2)):AM204),IF(Data!$B$2="",0,"-"))</f>
        <v>-8.5819618467415157</v>
      </c>
      <c r="AJ204" s="50">
        <f>IFERROR(AVERAGE(INDEX(AN:AN,IFERROR(MATCH($B204-Annex!$B$4/60,$B:$B),2)):AN204),IF(Data!$B$2="",0,"-"))</f>
        <v>5.2298136135313475</v>
      </c>
      <c r="AK204" s="50">
        <f>IFERROR(AVERAGE(INDEX(AO:AO,IFERROR(MATCH($B204-Annex!$B$4/60,$B:$B),2)):AO204),IF(Data!$B$2="",0,"-"))</f>
        <v>21.984508074133537</v>
      </c>
      <c r="AL204" s="50">
        <f>IFERROR((5.670373*10^-8*(AP204+273.15)^4+((Annex!$B$5+Annex!$B$6)*(AP204-L204)+Annex!$B$7*(AP204-INDEX(AP:AP,IFERROR(MATCH($B204-Annex!$B$9/60,$B:$B),2)))/(60*($B204-INDEX($B:$B,IFERROR(MATCH($B204-Annex!$B$9/60,$B:$B),2)))))/Annex!$B$8)/1000,IF(Data!$B$2="",0,"-"))</f>
        <v>-10.211904209313019</v>
      </c>
      <c r="AM204" s="50">
        <f>IFERROR((5.670373*10^-8*(AQ204+273.15)^4+((Annex!$B$5+Annex!$B$6)*(AQ204-O204)+Annex!$B$7*(AQ204-INDEX(AQ:AQ,IFERROR(MATCH($B204-Annex!$B$9/60,$B:$B),2)))/(60*($B204-INDEX($B:$B,IFERROR(MATCH($B204-Annex!$B$9/60,$B:$B),2)))))/Annex!$B$8)/1000,IF(Data!$B$2="",0,"-"))</f>
        <v>65.289078548421472</v>
      </c>
      <c r="AN204" s="50">
        <f>IFERROR((5.670373*10^-8*(AR204+273.15)^4+((Annex!$B$5+Annex!$B$6)*(AR204-R204)+Annex!$B$7*(AR204-INDEX(AR:AR,IFERROR(MATCH($B204-Annex!$B$9/60,$B:$B),2)))/(60*($B204-INDEX($B:$B,IFERROR(MATCH($B204-Annex!$B$9/60,$B:$B),2)))))/Annex!$B$8)/1000,IF(Data!$B$2="",0,"-"))</f>
        <v>4.7556416500870142</v>
      </c>
      <c r="AO204" s="50">
        <f>IFERROR((5.670373*10^-8*(AS204+273.15)^4+((Annex!$B$5+Annex!$B$6)*(AS204-U204)+Annex!$B$7*(AS204-INDEX(AS:AS,IFERROR(MATCH($B204-Annex!$B$9/60,$B:$B),2)))/(60*($B204-INDEX($B:$B,IFERROR(MATCH($B204-Annex!$B$9/60,$B:$B),2)))))/Annex!$B$8)/1000,IF(Data!$B$2="",0,"-"))</f>
        <v>18.974190278915682</v>
      </c>
      <c r="AP204" s="20">
        <v>132.78399999999999</v>
      </c>
      <c r="AQ204" s="20">
        <v>264.93599999999998</v>
      </c>
      <c r="AR204" s="20">
        <v>276.75299999999999</v>
      </c>
      <c r="AS204" s="20">
        <v>234.476</v>
      </c>
      <c r="AT204" s="20">
        <v>25.093</v>
      </c>
      <c r="AU204" s="20">
        <v>46.63</v>
      </c>
      <c r="AV204" s="20">
        <v>27.286999999999999</v>
      </c>
      <c r="AW204" s="50">
        <f>IFERROR(AVERAGE(INDEX(BC:BC,IFERROR(MATCH($B204-Annex!$B$4/60,$B:$B),2)):BC204),IF(Data!$B$2="",0,"-"))</f>
        <v>0.99147553230009866</v>
      </c>
      <c r="AX204" s="50">
        <f>IFERROR(AVERAGE(INDEX(BD:BD,IFERROR(MATCH($B204-Annex!$B$4/60,$B:$B),2)):BD204),IF(Data!$B$2="",0,"-"))</f>
        <v>-0.87968513493431388</v>
      </c>
      <c r="AY204" s="50">
        <f>IFERROR(AVERAGE(INDEX(BE:BE,IFERROR(MATCH($B204-Annex!$B$4/60,$B:$B),2)):BE204),IF(Data!$B$2="",0,"-"))</f>
        <v>4.774882296439543</v>
      </c>
      <c r="AZ204" s="50">
        <f>IFERROR(AVERAGE(INDEX(BF:BF,IFERROR(MATCH($B204-Annex!$B$4/60,$B:$B),2)):BF204),IF(Data!$B$2="",0,"-"))</f>
        <v>-1.3950436198157339</v>
      </c>
      <c r="BA204" s="50">
        <f>IFERROR(AVERAGE(INDEX(BG:BG,IFERROR(MATCH($B204-Annex!$B$4/60,$B:$B),2)):BG204),IF(Data!$B$2="",0,"-"))</f>
        <v>3.6440504770689084</v>
      </c>
      <c r="BB204" s="50">
        <f>IFERROR(AVERAGE(INDEX(BH:BH,IFERROR(MATCH($B204-Annex!$B$4/60,$B:$B),2)):BH204),IF(Data!$B$2="",0,"-"))</f>
        <v>2.4257181464830295</v>
      </c>
      <c r="BC204" s="50">
        <f>IFERROR((5.670373*10^-8*(BI204+273.15)^4+((Annex!$B$5+Annex!$B$6)*(BI204-L204)+Annex!$B$7*(BI204-INDEX(BI:BI,IFERROR(MATCH($B204-Annex!$B$9/60,$B:$B),2)))/(60*($B204-INDEX($B:$B,IFERROR(MATCH($B204-Annex!$B$9/60,$B:$B),2)))))/Annex!$B$8)/1000,IF(Data!$B$2="",0,"-"))</f>
        <v>0.79386474600068901</v>
      </c>
      <c r="BD204" s="50">
        <f>IFERROR((5.670373*10^-8*(BJ204+273.15)^4+((Annex!$B$5+Annex!$B$6)*(BJ204-O204)+Annex!$B$7*(BJ204-INDEX(BJ:BJ,IFERROR(MATCH($B204-Annex!$B$9/60,$B:$B),2)))/(60*($B204-INDEX($B:$B,IFERROR(MATCH($B204-Annex!$B$9/60,$B:$B),2)))))/Annex!$B$8)/1000,IF(Data!$B$2="",0,"-"))</f>
        <v>-131.68754306465044</v>
      </c>
      <c r="BE204" s="50">
        <f>IFERROR((5.670373*10^-8*(BK204+273.15)^4+((Annex!$B$5+Annex!$B$6)*(BK204-R204)+Annex!$B$7*(BK204-INDEX(BK:BK,IFERROR(MATCH($B204-Annex!$B$9/60,$B:$B),2)))/(60*($B204-INDEX($B:$B,IFERROR(MATCH($B204-Annex!$B$9/60,$B:$B),2)))))/Annex!$B$8)/1000,IF(Data!$B$2="",0,"-"))</f>
        <v>4.4553385339848539</v>
      </c>
      <c r="BF204" s="50">
        <f>IFERROR((5.670373*10^-8*(BL204+273.15)^4+((Annex!$B$5+Annex!$B$6)*(BL204-U204)+Annex!$B$7*(BL204-INDEX(BL:BL,IFERROR(MATCH($B204-Annex!$B$9/60,$B:$B),2)))/(60*($B204-INDEX($B:$B,IFERROR(MATCH($B204-Annex!$B$9/60,$B:$B),2)))))/Annex!$B$8)/1000,IF(Data!$B$2="",0,"-"))</f>
        <v>-23.468963850249835</v>
      </c>
      <c r="BG204" s="50">
        <f>IFERROR((5.670373*10^-8*(BM204+273.15)^4+((Annex!$B$5+Annex!$B$6)*(BM204-X204)+Annex!$B$7*(BM204-INDEX(BM:BM,IFERROR(MATCH($B204-Annex!$B$9/60,$B:$B),2)))/(60*($B204-INDEX($B:$B,IFERROR(MATCH($B204-Annex!$B$9/60,$B:$B),2)))))/Annex!$B$8)/1000,IF(Data!$B$2="",0,"-"))</f>
        <v>3.3953336644331849</v>
      </c>
      <c r="BH204" s="50">
        <f>IFERROR((5.670373*10^-8*(BN204+273.15)^4+((Annex!$B$5+Annex!$B$6)*(BN204-AA204)+Annex!$B$7*(BN204-INDEX(BN:BN,IFERROR(MATCH($B204-Annex!$B$9/60,$B:$B),2)))/(60*($B204-INDEX($B:$B,IFERROR(MATCH($B204-Annex!$B$9/60,$B:$B),2)))))/Annex!$B$8)/1000,IF(Data!$B$2="",0,"-"))</f>
        <v>2.4819346248944596</v>
      </c>
      <c r="BI204" s="20">
        <v>85.537000000000006</v>
      </c>
      <c r="BJ204" s="20">
        <v>-55.656999999999996</v>
      </c>
      <c r="BK204" s="20">
        <v>319.28199999999998</v>
      </c>
      <c r="BL204" s="20">
        <v>59.841000000000001</v>
      </c>
      <c r="BM204" s="20">
        <v>252.886</v>
      </c>
      <c r="BN204" s="20">
        <v>237.59</v>
      </c>
    </row>
    <row r="205" spans="1:66" x14ac:dyDescent="0.3">
      <c r="A205" s="5">
        <v>204</v>
      </c>
      <c r="B205" s="19">
        <v>17.17533333459869</v>
      </c>
      <c r="C205" s="20">
        <v>155.83691400000001</v>
      </c>
      <c r="D205" s="20">
        <v>160.37297100000001</v>
      </c>
      <c r="E205" s="20">
        <v>208.69686400000001</v>
      </c>
      <c r="F205" s="49">
        <f>IFERROR(SUM(C205:E205),IF(Data!$B$2="",0,"-"))</f>
        <v>524.90674899999999</v>
      </c>
      <c r="G205" s="50">
        <f>IFERROR(F205-Annex!$B$10,IF(Data!$B$2="",0,"-"))</f>
        <v>98.298748999999987</v>
      </c>
      <c r="H205" s="50">
        <f>IFERROR(AVERAGE(INDEX(G:G,IFERROR(MATCH($B205-Annex!$B$12/60,$B:$B),2)):G205),IF(Data!$B$2="",0,"-"))</f>
        <v>96.766392300000007</v>
      </c>
      <c r="I205" s="50">
        <f>IFERROR(-14000*(G205-INDEX(G:G,IFERROR(MATCH($B205-Annex!$B$11/60,$B:$B),2)))/(60*($B205-INDEX($B:$B,IFERROR(MATCH($B205-Annex!$B$11/60,$B:$B),2)))),IF(Data!$B$2="",0,"-"))</f>
        <v>-385.49678396492089</v>
      </c>
      <c r="J205" s="50">
        <f>IFERROR(-14000*(H205-INDEX(H:H,IFERROR(MATCH($B205-Annex!$B$13/60,$B:$B),2)))/(60*($B205-INDEX($B:$B,IFERROR(MATCH($B205-Annex!$B$13/60,$B:$B),2)))),IF(Data!$B$2="",0,"-"))</f>
        <v>-304.35143737231613</v>
      </c>
      <c r="K205" s="20">
        <v>1.27693693</v>
      </c>
      <c r="L205" s="20">
        <v>45.588999999999999</v>
      </c>
      <c r="M205" s="20">
        <v>649.87199999999996</v>
      </c>
      <c r="N205" s="20">
        <v>66.069000000000003</v>
      </c>
      <c r="O205" s="20">
        <v>81.623999999999995</v>
      </c>
      <c r="P205" s="20">
        <v>272.2</v>
      </c>
      <c r="Q205" s="20">
        <v>89.769000000000005</v>
      </c>
      <c r="R205" s="20">
        <v>80.153999999999996</v>
      </c>
      <c r="S205" s="20">
        <v>-86.492999999999995</v>
      </c>
      <c r="T205" s="20">
        <v>59.686</v>
      </c>
      <c r="U205" s="20">
        <v>103.35299999999999</v>
      </c>
      <c r="V205" s="20">
        <v>174.47399999999999</v>
      </c>
      <c r="W205" s="20">
        <v>47.93</v>
      </c>
      <c r="X205" s="20">
        <v>50.576999999999998</v>
      </c>
      <c r="Y205" s="20">
        <v>9.8999999999999993E+37</v>
      </c>
      <c r="Z205" s="20">
        <v>57.107999999999997</v>
      </c>
      <c r="AA205" s="20">
        <v>83.058999999999997</v>
      </c>
      <c r="AB205" s="20">
        <v>226.304</v>
      </c>
      <c r="AC205" s="20">
        <v>65.881</v>
      </c>
      <c r="AD205" s="20">
        <v>64.872</v>
      </c>
      <c r="AE205" s="20">
        <v>63.709000000000003</v>
      </c>
      <c r="AF205" s="20">
        <v>-126.932</v>
      </c>
      <c r="AG205" s="20">
        <v>451.80399999999997</v>
      </c>
      <c r="AH205" s="50">
        <f>IFERROR(AVERAGE(INDEX(AL:AL,IFERROR(MATCH($B205-Annex!$B$4/60,$B:$B),2)):AL205),IF(Data!$B$2="",0,"-"))</f>
        <v>-21.61326549811978</v>
      </c>
      <c r="AI205" s="50">
        <f>IFERROR(AVERAGE(INDEX(AM:AM,IFERROR(MATCH($B205-Annex!$B$4/60,$B:$B),2)):AM205),IF(Data!$B$2="",0,"-"))</f>
        <v>30.425119817240279</v>
      </c>
      <c r="AJ205" s="50">
        <f>IFERROR(AVERAGE(INDEX(AN:AN,IFERROR(MATCH($B205-Annex!$B$4/60,$B:$B),2)):AN205),IF(Data!$B$2="",0,"-"))</f>
        <v>5.066169481550796</v>
      </c>
      <c r="AK205" s="50">
        <f>IFERROR(AVERAGE(INDEX(AO:AO,IFERROR(MATCH($B205-Annex!$B$4/60,$B:$B),2)):AO205),IF(Data!$B$2="",0,"-"))</f>
        <v>42.378510681415925</v>
      </c>
      <c r="AL205" s="50">
        <f>IFERROR((5.670373*10^-8*(AP205+273.15)^4+((Annex!$B$5+Annex!$B$6)*(AP205-L205)+Annex!$B$7*(AP205-INDEX(AP:AP,IFERROR(MATCH($B205-Annex!$B$9/60,$B:$B),2)))/(60*($B205-INDEX($B:$B,IFERROR(MATCH($B205-Annex!$B$9/60,$B:$B),2)))))/Annex!$B$8)/1000,IF(Data!$B$2="",0,"-"))</f>
        <v>-8.1431227607489021</v>
      </c>
      <c r="AM205" s="50">
        <f>IFERROR((5.670373*10^-8*(AQ205+273.15)^4+((Annex!$B$5+Annex!$B$6)*(AQ205-O205)+Annex!$B$7*(AQ205-INDEX(AQ:AQ,IFERROR(MATCH($B205-Annex!$B$9/60,$B:$B),2)))/(60*($B205-INDEX($B:$B,IFERROR(MATCH($B205-Annex!$B$9/60,$B:$B),2)))))/Annex!$B$8)/1000,IF(Data!$B$2="",0,"-"))</f>
        <v>187.66080589038731</v>
      </c>
      <c r="AN205" s="50">
        <f>IFERROR((5.670373*10^-8*(AR205+273.15)^4+((Annex!$B$5+Annex!$B$6)*(AR205-R205)+Annex!$B$7*(AR205-INDEX(AR:AR,IFERROR(MATCH($B205-Annex!$B$9/60,$B:$B),2)))/(60*($B205-INDEX($B:$B,IFERROR(MATCH($B205-Annex!$B$9/60,$B:$B),2)))))/Annex!$B$8)/1000,IF(Data!$B$2="",0,"-"))</f>
        <v>4.5477159821264417</v>
      </c>
      <c r="AO205" s="50">
        <f>IFERROR((5.670373*10^-8*(AS205+273.15)^4+((Annex!$B$5+Annex!$B$6)*(AS205-U205)+Annex!$B$7*(AS205-INDEX(AS:AS,IFERROR(MATCH($B205-Annex!$B$9/60,$B:$B),2)))/(60*($B205-INDEX($B:$B,IFERROR(MATCH($B205-Annex!$B$9/60,$B:$B),2)))))/Annex!$B$8)/1000,IF(Data!$B$2="",0,"-"))</f>
        <v>39.244920149325523</v>
      </c>
      <c r="AP205" s="20">
        <v>122.2</v>
      </c>
      <c r="AQ205" s="20">
        <v>307.40800000000002</v>
      </c>
      <c r="AR205" s="20">
        <v>272.09699999999998</v>
      </c>
      <c r="AS205" s="20">
        <v>269.20600000000002</v>
      </c>
      <c r="AT205" s="20">
        <v>25.023</v>
      </c>
      <c r="AU205" s="20">
        <v>47.133000000000003</v>
      </c>
      <c r="AV205" s="20">
        <v>27.268999999999998</v>
      </c>
      <c r="AW205" s="50">
        <f>IFERROR(AVERAGE(INDEX(BC:BC,IFERROR(MATCH($B205-Annex!$B$4/60,$B:$B),2)):BC205),IF(Data!$B$2="",0,"-"))</f>
        <v>0.70899885072995394</v>
      </c>
      <c r="AX205" s="50">
        <f>IFERROR(AVERAGE(INDEX(BD:BD,IFERROR(MATCH($B205-Annex!$B$4/60,$B:$B),2)):BD205),IF(Data!$B$2="",0,"-"))</f>
        <v>-37.074990940149064</v>
      </c>
      <c r="AY205" s="50">
        <f>IFERROR(AVERAGE(INDEX(BE:BE,IFERROR(MATCH($B205-Annex!$B$4/60,$B:$B),2)):BE205),IF(Data!$B$2="",0,"-"))</f>
        <v>4.6416134670635332</v>
      </c>
      <c r="AZ205" s="50">
        <f>IFERROR(AVERAGE(INDEX(BF:BF,IFERROR(MATCH($B205-Annex!$B$4/60,$B:$B),2)):BF205),IF(Data!$B$2="",0,"-"))</f>
        <v>-18.582221534427344</v>
      </c>
      <c r="BA205" s="50">
        <f>IFERROR(AVERAGE(INDEX(BG:BG,IFERROR(MATCH($B205-Annex!$B$4/60,$B:$B),2)):BG205),IF(Data!$B$2="",0,"-"))</f>
        <v>3.579814005409085</v>
      </c>
      <c r="BB205" s="50">
        <f>IFERROR(AVERAGE(INDEX(BH:BH,IFERROR(MATCH($B205-Annex!$B$4/60,$B:$B),2)):BH205),IF(Data!$B$2="",0,"-"))</f>
        <v>2.4373262624496346</v>
      </c>
      <c r="BC205" s="50">
        <f>IFERROR((5.670373*10^-8*(BI205+273.15)^4+((Annex!$B$5+Annex!$B$6)*(BI205-L205)+Annex!$B$7*(BI205-INDEX(BI:BI,IFERROR(MATCH($B205-Annex!$B$9/60,$B:$B),2)))/(60*($B205-INDEX($B:$B,IFERROR(MATCH($B205-Annex!$B$9/60,$B:$B),2)))))/Annex!$B$8)/1000,IF(Data!$B$2="",0,"-"))</f>
        <v>-0.52582174815236349</v>
      </c>
      <c r="BD205" s="50">
        <f>IFERROR((5.670373*10^-8*(BJ205+273.15)^4+((Annex!$B$5+Annex!$B$6)*(BJ205-O205)+Annex!$B$7*(BJ205-INDEX(BJ:BJ,IFERROR(MATCH($B205-Annex!$B$9/60,$B:$B),2)))/(60*($B205-INDEX($B:$B,IFERROR(MATCH($B205-Annex!$B$9/60,$B:$B),2)))))/Annex!$B$8)/1000,IF(Data!$B$2="",0,"-"))</f>
        <v>-122.07557912573644</v>
      </c>
      <c r="BE205" s="50">
        <f>IFERROR((5.670373*10^-8*(BK205+273.15)^4+((Annex!$B$5+Annex!$B$6)*(BK205-R205)+Annex!$B$7*(BK205-INDEX(BK:BK,IFERROR(MATCH($B205-Annex!$B$9/60,$B:$B),2)))/(60*($B205-INDEX($B:$B,IFERROR(MATCH($B205-Annex!$B$9/60,$B:$B),2)))))/Annex!$B$8)/1000,IF(Data!$B$2="",0,"-"))</f>
        <v>4.3540486110861396</v>
      </c>
      <c r="BF205" s="50">
        <f>IFERROR((5.670373*10^-8*(BL205+273.15)^4+((Annex!$B$5+Annex!$B$6)*(BL205-U205)+Annex!$B$7*(BL205-INDEX(BL:BL,IFERROR(MATCH($B205-Annex!$B$9/60,$B:$B),2)))/(60*($B205-INDEX($B:$B,IFERROR(MATCH($B205-Annex!$B$9/60,$B:$B),2)))))/Annex!$B$8)/1000,IF(Data!$B$2="",0,"-"))</f>
        <v>-36.650434511219991</v>
      </c>
      <c r="BG205" s="50">
        <f>IFERROR((5.670373*10^-8*(BM205+273.15)^4+((Annex!$B$5+Annex!$B$6)*(BM205-X205)+Annex!$B$7*(BM205-INDEX(BM:BM,IFERROR(MATCH($B205-Annex!$B$9/60,$B:$B),2)))/(60*($B205-INDEX($B:$B,IFERROR(MATCH($B205-Annex!$B$9/60,$B:$B),2)))))/Annex!$B$8)/1000,IF(Data!$B$2="",0,"-"))</f>
        <v>3.1771927042830126</v>
      </c>
      <c r="BH205" s="50">
        <f>IFERROR((5.670373*10^-8*(BN205+273.15)^4+((Annex!$B$5+Annex!$B$6)*(BN205-AA205)+Annex!$B$7*(BN205-INDEX(BN:BN,IFERROR(MATCH($B205-Annex!$B$9/60,$B:$B),2)))/(60*($B205-INDEX($B:$B,IFERROR(MATCH($B205-Annex!$B$9/60,$B:$B),2)))))/Annex!$B$8)/1000,IF(Data!$B$2="",0,"-"))</f>
        <v>2.3775935829964103</v>
      </c>
      <c r="BI205" s="20">
        <v>81.742999999999995</v>
      </c>
      <c r="BJ205" s="20">
        <v>-73.367999999999995</v>
      </c>
      <c r="BK205" s="20">
        <v>312.142</v>
      </c>
      <c r="BL205" s="20">
        <v>62.204000000000001</v>
      </c>
      <c r="BM205" s="20">
        <v>247.637</v>
      </c>
      <c r="BN205" s="20">
        <v>232.98099999999999</v>
      </c>
    </row>
    <row r="206" spans="1:66" x14ac:dyDescent="0.3">
      <c r="A206" s="5">
        <v>205</v>
      </c>
      <c r="B206" s="19">
        <v>17.260666672373191</v>
      </c>
      <c r="C206" s="20">
        <v>156.67739900000001</v>
      </c>
      <c r="D206" s="20">
        <v>160.80379199999999</v>
      </c>
      <c r="E206" s="20">
        <v>209.35037600000001</v>
      </c>
      <c r="F206" s="49">
        <f>IFERROR(SUM(C206:E206),IF(Data!$B$2="",0,"-"))</f>
        <v>526.83156699999995</v>
      </c>
      <c r="G206" s="50">
        <f>IFERROR(F206-Annex!$B$10,IF(Data!$B$2="",0,"-"))</f>
        <v>100.22356699999995</v>
      </c>
      <c r="H206" s="50">
        <f>IFERROR(AVERAGE(INDEX(G:G,IFERROR(MATCH($B206-Annex!$B$12/60,$B:$B),2)):G206),IF(Data!$B$2="",0,"-"))</f>
        <v>97.00712980000003</v>
      </c>
      <c r="I206" s="50">
        <f>IFERROR(-14000*(G206-INDEX(G:G,IFERROR(MATCH($B206-Annex!$B$11/60,$B:$B),2)))/(60*($B206-INDEX($B:$B,IFERROR(MATCH($B206-Annex!$B$11/60,$B:$B),2)))),IF(Data!$B$2="",0,"-"))</f>
        <v>-572.42110646233505</v>
      </c>
      <c r="J206" s="50">
        <f>IFERROR(-14000*(H206-INDEX(H:H,IFERROR(MATCH($B206-Annex!$B$13/60,$B:$B),2)))/(60*($B206-INDEX($B:$B,IFERROR(MATCH($B206-Annex!$B$13/60,$B:$B),2)))),IF(Data!$B$2="",0,"-"))</f>
        <v>-220.11027564806557</v>
      </c>
      <c r="K206" s="20">
        <v>1.23571192</v>
      </c>
      <c r="L206" s="20">
        <v>42.155000000000001</v>
      </c>
      <c r="M206" s="20">
        <v>433.72899999999998</v>
      </c>
      <c r="N206" s="20">
        <v>64.153999999999996</v>
      </c>
      <c r="O206" s="20">
        <v>98.269000000000005</v>
      </c>
      <c r="P206" s="20">
        <v>196.09899999999999</v>
      </c>
      <c r="Q206" s="20">
        <v>91.156999999999996</v>
      </c>
      <c r="R206" s="20">
        <v>60.374000000000002</v>
      </c>
      <c r="S206" s="20">
        <v>-64.435000000000002</v>
      </c>
      <c r="T206" s="20">
        <v>54.616</v>
      </c>
      <c r="U206" s="20">
        <v>122.235</v>
      </c>
      <c r="V206" s="20">
        <v>133.58799999999999</v>
      </c>
      <c r="W206" s="20">
        <v>50.421999999999997</v>
      </c>
      <c r="X206" s="20">
        <v>49.356999999999999</v>
      </c>
      <c r="Y206" s="20">
        <v>-111.447</v>
      </c>
      <c r="Z206" s="20">
        <v>49.151000000000003</v>
      </c>
      <c r="AA206" s="20">
        <v>81.128</v>
      </c>
      <c r="AB206" s="20">
        <v>180.59100000000001</v>
      </c>
      <c r="AC206" s="20">
        <v>54.496000000000002</v>
      </c>
      <c r="AD206" s="20">
        <v>-7.5629999999999997</v>
      </c>
      <c r="AE206" s="20">
        <v>161.14099999999999</v>
      </c>
      <c r="AF206" s="20">
        <v>-104.31699999999999</v>
      </c>
      <c r="AG206" s="20">
        <v>457.87400000000002</v>
      </c>
      <c r="AH206" s="50">
        <f>IFERROR(AVERAGE(INDEX(AL:AL,IFERROR(MATCH($B206-Annex!$B$4/60,$B:$B),2)):AL206),IF(Data!$B$2="",0,"-"))</f>
        <v>-18.411397233161487</v>
      </c>
      <c r="AI206" s="50">
        <f>IFERROR(AVERAGE(INDEX(AM:AM,IFERROR(MATCH($B206-Annex!$B$4/60,$B:$B),2)):AM206),IF(Data!$B$2="",0,"-"))</f>
        <v>41.271812755793277</v>
      </c>
      <c r="AJ206" s="50">
        <f>IFERROR(AVERAGE(INDEX(AN:AN,IFERROR(MATCH($B206-Annex!$B$4/60,$B:$B),2)):AN206),IF(Data!$B$2="",0,"-"))</f>
        <v>4.6791091962736742</v>
      </c>
      <c r="AK206" s="50">
        <f>IFERROR(AVERAGE(INDEX(AO:AO,IFERROR(MATCH($B206-Annex!$B$4/60,$B:$B),2)):AO206),IF(Data!$B$2="",0,"-"))</f>
        <v>45.090558660847968</v>
      </c>
      <c r="AL206" s="50">
        <f>IFERROR((5.670373*10^-8*(AP206+273.15)^4+((Annex!$B$5+Annex!$B$6)*(AP206-L206)+Annex!$B$7*(AP206-INDEX(AP:AP,IFERROR(MATCH($B206-Annex!$B$9/60,$B:$B),2)))/(60*($B206-INDEX($B:$B,IFERROR(MATCH($B206-Annex!$B$9/60,$B:$B),2)))))/Annex!$B$8)/1000,IF(Data!$B$2="",0,"-"))</f>
        <v>-16.731053364157138</v>
      </c>
      <c r="AM206" s="50">
        <f>IFERROR((5.670373*10^-8*(AQ206+273.15)^4+((Annex!$B$5+Annex!$B$6)*(AQ206-O206)+Annex!$B$7*(AQ206-INDEX(AQ:AQ,IFERROR(MATCH($B206-Annex!$B$9/60,$B:$B),2)))/(60*($B206-INDEX($B:$B,IFERROR(MATCH($B206-Annex!$B$9/60,$B:$B),2)))))/Annex!$B$8)/1000,IF(Data!$B$2="",0,"-"))</f>
        <v>-3.65045347706821</v>
      </c>
      <c r="AN206" s="50">
        <f>IFERROR((5.670373*10^-8*(AR206+273.15)^4+((Annex!$B$5+Annex!$B$6)*(AR206-R206)+Annex!$B$7*(AR206-INDEX(AR:AR,IFERROR(MATCH($B206-Annex!$B$9/60,$B:$B),2)))/(60*($B206-INDEX($B:$B,IFERROR(MATCH($B206-Annex!$B$9/60,$B:$B),2)))))/Annex!$B$8)/1000,IF(Data!$B$2="",0,"-"))</f>
        <v>2.8583686844180076</v>
      </c>
      <c r="AO206" s="50">
        <f>IFERROR((5.670373*10^-8*(AS206+273.15)^4+((Annex!$B$5+Annex!$B$6)*(AS206-U206)+Annex!$B$7*(AS206-INDEX(AS:AS,IFERROR(MATCH($B206-Annex!$B$9/60,$B:$B),2)))/(60*($B206-INDEX($B:$B,IFERROR(MATCH($B206-Annex!$B$9/60,$B:$B),2)))))/Annex!$B$8)/1000,IF(Data!$B$2="",0,"-"))</f>
        <v>41.589384933575737</v>
      </c>
      <c r="AP206" s="20">
        <v>95.817999999999998</v>
      </c>
      <c r="AQ206" s="20">
        <v>243.59399999999999</v>
      </c>
      <c r="AR206" s="20">
        <v>264.18799999999999</v>
      </c>
      <c r="AS206" s="20">
        <v>296.21600000000001</v>
      </c>
      <c r="AT206" s="20">
        <v>24.724</v>
      </c>
      <c r="AU206" s="20">
        <v>47.706000000000003</v>
      </c>
      <c r="AV206" s="20">
        <v>27.286999999999999</v>
      </c>
      <c r="AW206" s="50">
        <f>IFERROR(AVERAGE(INDEX(BC:BC,IFERROR(MATCH($B206-Annex!$B$4/60,$B:$B),2)):BC206),IF(Data!$B$2="",0,"-"))</f>
        <v>0.25210757528142197</v>
      </c>
      <c r="AX206" s="50">
        <f>IFERROR(AVERAGE(INDEX(BD:BD,IFERROR(MATCH($B206-Annex!$B$4/60,$B:$B),2)):BD206),IF(Data!$B$2="",0,"-"))</f>
        <v>-41.501001519830666</v>
      </c>
      <c r="AY206" s="50">
        <f>IFERROR(AVERAGE(INDEX(BE:BE,IFERROR(MATCH($B206-Annex!$B$4/60,$B:$B),2)):BE206),IF(Data!$B$2="",0,"-"))</f>
        <v>4.523449103523423</v>
      </c>
      <c r="AZ206" s="50">
        <f>IFERROR(AVERAGE(INDEX(BF:BF,IFERROR(MATCH($B206-Annex!$B$4/60,$B:$B),2)):BF206),IF(Data!$B$2="",0,"-"))</f>
        <v>-21.288543484013161</v>
      </c>
      <c r="BA206" s="50">
        <f>IFERROR(AVERAGE(INDEX(BG:BG,IFERROR(MATCH($B206-Annex!$B$4/60,$B:$B),2)):BG206),IF(Data!$B$2="",0,"-"))</f>
        <v>3.4778151652628293</v>
      </c>
      <c r="BB206" s="50">
        <f>IFERROR(AVERAGE(INDEX(BH:BH,IFERROR(MATCH($B206-Annex!$B$4/60,$B:$B),2)):BH206),IF(Data!$B$2="",0,"-"))</f>
        <v>2.4128931406501599</v>
      </c>
      <c r="BC206" s="50">
        <f>IFERROR((5.670373*10^-8*(BI206+273.15)^4+((Annex!$B$5+Annex!$B$6)*(BI206-L206)+Annex!$B$7*(BI206-INDEX(BI:BI,IFERROR(MATCH($B206-Annex!$B$9/60,$B:$B),2)))/(60*($B206-INDEX($B:$B,IFERROR(MATCH($B206-Annex!$B$9/60,$B:$B),2)))))/Annex!$B$8)/1000,IF(Data!$B$2="",0,"-"))</f>
        <v>-1.6521085479928106</v>
      </c>
      <c r="BD206" s="50">
        <f>IFERROR((5.670373*10^-8*(BJ206+273.15)^4+((Annex!$B$5+Annex!$B$6)*(BJ206-O206)+Annex!$B$7*(BJ206-INDEX(BJ:BJ,IFERROR(MATCH($B206-Annex!$B$9/60,$B:$B),2)))/(60*($B206-INDEX($B:$B,IFERROR(MATCH($B206-Annex!$B$9/60,$B:$B),2)))))/Annex!$B$8)/1000,IF(Data!$B$2="",0,"-"))</f>
        <v>52.532460114049265</v>
      </c>
      <c r="BE206" s="50">
        <f>IFERROR((5.670373*10^-8*(BK206+273.15)^4+((Annex!$B$5+Annex!$B$6)*(BK206-R206)+Annex!$B$7*(BK206-INDEX(BK:BK,IFERROR(MATCH($B206-Annex!$B$9/60,$B:$B),2)))/(60*($B206-INDEX($B:$B,IFERROR(MATCH($B206-Annex!$B$9/60,$B:$B),2)))))/Annex!$B$8)/1000,IF(Data!$B$2="",0,"-"))</f>
        <v>4.2731627127259992</v>
      </c>
      <c r="BF206" s="50">
        <f>IFERROR((5.670373*10^-8*(BL206+273.15)^4+((Annex!$B$5+Annex!$B$6)*(BL206-U206)+Annex!$B$7*(BL206-INDEX(BL:BL,IFERROR(MATCH($B206-Annex!$B$9/60,$B:$B),2)))/(60*($B206-INDEX($B:$B,IFERROR(MATCH($B206-Annex!$B$9/60,$B:$B),2)))))/Annex!$B$8)/1000,IF(Data!$B$2="",0,"-"))</f>
        <v>-44.763861499035265</v>
      </c>
      <c r="BG206" s="50">
        <f>IFERROR((5.670373*10^-8*(BM206+273.15)^4+((Annex!$B$5+Annex!$B$6)*(BM206-X206)+Annex!$B$7*(BM206-INDEX(BM:BM,IFERROR(MATCH($B206-Annex!$B$9/60,$B:$B),2)))/(60*($B206-INDEX($B:$B,IFERROR(MATCH($B206-Annex!$B$9/60,$B:$B),2)))))/Annex!$B$8)/1000,IF(Data!$B$2="",0,"-"))</f>
        <v>3.0347206858245004</v>
      </c>
      <c r="BH206" s="50">
        <f>IFERROR((5.670373*10^-8*(BN206+273.15)^4+((Annex!$B$5+Annex!$B$6)*(BN206-AA206)+Annex!$B$7*(BN206-INDEX(BN:BN,IFERROR(MATCH($B206-Annex!$B$9/60,$B:$B),2)))/(60*($B206-INDEX($B:$B,IFERROR(MATCH($B206-Annex!$B$9/60,$B:$B),2)))))/Annex!$B$8)/1000,IF(Data!$B$2="",0,"-"))</f>
        <v>2.2045853753778859</v>
      </c>
      <c r="BI206" s="20">
        <v>79.009</v>
      </c>
      <c r="BJ206" s="20">
        <v>47.654000000000003</v>
      </c>
      <c r="BK206" s="20">
        <v>304.60399999999998</v>
      </c>
      <c r="BL206" s="20">
        <v>-21.449000000000002</v>
      </c>
      <c r="BM206" s="20">
        <v>242.52699999999999</v>
      </c>
      <c r="BN206" s="20">
        <v>228.44200000000001</v>
      </c>
    </row>
    <row r="207" spans="1:66" x14ac:dyDescent="0.3">
      <c r="A207" s="5">
        <v>206</v>
      </c>
      <c r="B207" s="19">
        <v>17.345999999670312</v>
      </c>
      <c r="C207" s="20">
        <v>156.44795999999999</v>
      </c>
      <c r="D207" s="20">
        <v>160.97563099999999</v>
      </c>
      <c r="E207" s="20">
        <v>209.664097</v>
      </c>
      <c r="F207" s="49">
        <f>IFERROR(SUM(C207:E207),IF(Data!$B$2="",0,"-"))</f>
        <v>527.08768799999996</v>
      </c>
      <c r="G207" s="50">
        <f>IFERROR(F207-Annex!$B$10,IF(Data!$B$2="",0,"-"))</f>
        <v>100.47968799999995</v>
      </c>
      <c r="H207" s="50">
        <f>IFERROR(AVERAGE(INDEX(G:G,IFERROR(MATCH($B207-Annex!$B$12/60,$B:$B),2)):G207),IF(Data!$B$2="",0,"-"))</f>
        <v>97.344148800000013</v>
      </c>
      <c r="I207" s="50">
        <f>IFERROR(-14000*(G207-INDEX(G:G,IFERROR(MATCH($B207-Annex!$B$11/60,$B:$B),2)))/(60*($B207-INDEX($B:$B,IFERROR(MATCH($B207-Annex!$B$11/60,$B:$B),2)))),IF(Data!$B$2="",0,"-"))</f>
        <v>-584.17599564843943</v>
      </c>
      <c r="J207" s="50">
        <f>IFERROR(-14000*(H207-INDEX(H:H,IFERROR(MATCH($B207-Annex!$B$13/60,$B:$B),2)))/(60*($B207-INDEX($B:$B,IFERROR(MATCH($B207-Annex!$B$13/60,$B:$B),2)))),IF(Data!$B$2="",0,"-"))</f>
        <v>-258.35459453348631</v>
      </c>
      <c r="K207" s="20">
        <v>1.23571192</v>
      </c>
      <c r="L207" s="20">
        <v>43.005000000000003</v>
      </c>
      <c r="M207" s="20">
        <v>279.97199999999998</v>
      </c>
      <c r="N207" s="20">
        <v>61.965000000000003</v>
      </c>
      <c r="O207" s="20">
        <v>269.13600000000002</v>
      </c>
      <c r="P207" s="20">
        <v>235.00399999999999</v>
      </c>
      <c r="Q207" s="20">
        <v>74.617999999999995</v>
      </c>
      <c r="R207" s="20">
        <v>51.694000000000003</v>
      </c>
      <c r="S207" s="20">
        <v>125.685</v>
      </c>
      <c r="T207" s="20">
        <v>48.24</v>
      </c>
      <c r="U207" s="20">
        <v>279.92</v>
      </c>
      <c r="V207" s="20">
        <v>-168.26300000000001</v>
      </c>
      <c r="W207" s="20">
        <v>41.165999999999997</v>
      </c>
      <c r="X207" s="20">
        <v>48.137</v>
      </c>
      <c r="Y207" s="20">
        <v>-2.56</v>
      </c>
      <c r="Z207" s="20">
        <v>42.328000000000003</v>
      </c>
      <c r="AA207" s="20">
        <v>78.855999999999995</v>
      </c>
      <c r="AB207" s="20">
        <v>116.611</v>
      </c>
      <c r="AC207" s="20">
        <v>46.231000000000002</v>
      </c>
      <c r="AD207" s="20">
        <v>16.981999999999999</v>
      </c>
      <c r="AE207" s="20">
        <v>261.68200000000002</v>
      </c>
      <c r="AF207" s="20">
        <v>98.457999999999998</v>
      </c>
      <c r="AG207" s="20">
        <v>466.96899999999999</v>
      </c>
      <c r="AH207" s="50">
        <f>IFERROR(AVERAGE(INDEX(AL:AL,IFERROR(MATCH($B207-Annex!$B$4/60,$B:$B),2)):AL207),IF(Data!$B$2="",0,"-"))</f>
        <v>-15.863612394632744</v>
      </c>
      <c r="AI207" s="50">
        <f>IFERROR(AVERAGE(INDEX(AM:AM,IFERROR(MATCH($B207-Annex!$B$4/60,$B:$B),2)):AM207),IF(Data!$B$2="",0,"-"))</f>
        <v>18.794715006396931</v>
      </c>
      <c r="AJ207" s="50">
        <f>IFERROR(AVERAGE(INDEX(AN:AN,IFERROR(MATCH($B207-Annex!$B$4/60,$B:$B),2)):AN207),IF(Data!$B$2="",0,"-"))</f>
        <v>3.9752884738822103</v>
      </c>
      <c r="AK207" s="50">
        <f>IFERROR(AVERAGE(INDEX(AO:AO,IFERROR(MATCH($B207-Annex!$B$4/60,$B:$B),2)):AO207),IF(Data!$B$2="",0,"-"))</f>
        <v>43.481591416793741</v>
      </c>
      <c r="AL207" s="50">
        <f>IFERROR((5.670373*10^-8*(AP207+273.15)^4+((Annex!$B$5+Annex!$B$6)*(AP207-L207)+Annex!$B$7*(AP207-INDEX(AP:AP,IFERROR(MATCH($B207-Annex!$B$9/60,$B:$B),2)))/(60*($B207-INDEX($B:$B,IFERROR(MATCH($B207-Annex!$B$9/60,$B:$B),2)))))/Annex!$B$8)/1000,IF(Data!$B$2="",0,"-"))</f>
        <v>-14.993764553090562</v>
      </c>
      <c r="AM207" s="50">
        <f>IFERROR((5.670373*10^-8*(AQ207+273.15)^4+((Annex!$B$5+Annex!$B$6)*(AQ207-O207)+Annex!$B$7*(AQ207-INDEX(AQ:AQ,IFERROR(MATCH($B207-Annex!$B$9/60,$B:$B),2)))/(60*($B207-INDEX($B:$B,IFERROR(MATCH($B207-Annex!$B$9/60,$B:$B),2)))))/Annex!$B$8)/1000,IF(Data!$B$2="",0,"-"))</f>
        <v>-103.84921185157455</v>
      </c>
      <c r="AN207" s="50">
        <f>IFERROR((5.670373*10^-8*(AR207+273.15)^4+((Annex!$B$5+Annex!$B$6)*(AR207-R207)+Annex!$B$7*(AR207-INDEX(AR:AR,IFERROR(MATCH($B207-Annex!$B$9/60,$B:$B),2)))/(60*($B207-INDEX($B:$B,IFERROR(MATCH($B207-Annex!$B$9/60,$B:$B),2)))))/Annex!$B$8)/1000,IF(Data!$B$2="",0,"-"))</f>
        <v>0.44777729821233558</v>
      </c>
      <c r="AO207" s="50">
        <f>IFERROR((5.670373*10^-8*(AS207+273.15)^4+((Annex!$B$5+Annex!$B$6)*(AS207-U207)+Annex!$B$7*(AS207-INDEX(AS:AS,IFERROR(MATCH($B207-Annex!$B$9/60,$B:$B),2)))/(60*($B207-INDEX($B:$B,IFERROR(MATCH($B207-Annex!$B$9/60,$B:$B),2)))))/Annex!$B$8)/1000,IF(Data!$B$2="",0,"-"))</f>
        <v>35.262192636377769</v>
      </c>
      <c r="AP207" s="20">
        <v>89.031999999999996</v>
      </c>
      <c r="AQ207" s="20">
        <v>109.488</v>
      </c>
      <c r="AR207" s="20">
        <v>255.399</v>
      </c>
      <c r="AS207" s="20">
        <v>322.23</v>
      </c>
      <c r="AT207" s="20">
        <v>24.9</v>
      </c>
      <c r="AU207" s="20">
        <v>48.256999999999998</v>
      </c>
      <c r="AV207" s="20">
        <v>27.408999999999999</v>
      </c>
      <c r="AW207" s="50">
        <f>IFERROR(AVERAGE(INDEX(BC:BC,IFERROR(MATCH($B207-Annex!$B$4/60,$B:$B),2)):BC207),IF(Data!$B$2="",0,"-"))</f>
        <v>0.16379865291461421</v>
      </c>
      <c r="AX207" s="50">
        <f>IFERROR(AVERAGE(INDEX(BD:BD,IFERROR(MATCH($B207-Annex!$B$4/60,$B:$B),2)):BD207),IF(Data!$B$2="",0,"-"))</f>
        <v>7.7813395414453246E+140</v>
      </c>
      <c r="AY207" s="50">
        <f>IFERROR(AVERAGE(INDEX(BE:BE,IFERROR(MATCH($B207-Annex!$B$4/60,$B:$B),2)):BE207),IF(Data!$B$2="",0,"-"))</f>
        <v>4.3818066739505186</v>
      </c>
      <c r="AZ207" s="50">
        <f>IFERROR(AVERAGE(INDEX(BF:BF,IFERROR(MATCH($B207-Annex!$B$4/60,$B:$B),2)):BF207),IF(Data!$B$2="",0,"-"))</f>
        <v>-25.647686926084344</v>
      </c>
      <c r="BA207" s="50">
        <f>IFERROR(AVERAGE(INDEX(BG:BG,IFERROR(MATCH($B207-Annex!$B$4/60,$B:$B),2)):BG207),IF(Data!$B$2="",0,"-"))</f>
        <v>3.3512939473547965</v>
      </c>
      <c r="BB207" s="50">
        <f>IFERROR(AVERAGE(INDEX(BH:BH,IFERROR(MATCH($B207-Annex!$B$4/60,$B:$B),2)):BH207),IF(Data!$B$2="",0,"-"))</f>
        <v>2.3696883218073661</v>
      </c>
      <c r="BC207" s="50">
        <f>IFERROR((5.670373*10^-8*(BI207+273.15)^4+((Annex!$B$5+Annex!$B$6)*(BI207-L207)+Annex!$B$7*(BI207-INDEX(BI:BI,IFERROR(MATCH($B207-Annex!$B$9/60,$B:$B),2)))/(60*($B207-INDEX($B:$B,IFERROR(MATCH($B207-Annex!$B$9/60,$B:$B),2)))))/Annex!$B$8)/1000,IF(Data!$B$2="",0,"-"))</f>
        <v>0.34589476288675702</v>
      </c>
      <c r="BD207" s="50">
        <f>IFERROR((5.670373*10^-8*(BJ207+273.15)^4+((Annex!$B$5+Annex!$B$6)*(BJ207-O207)+Annex!$B$7*(BJ207-INDEX(BJ:BJ,IFERROR(MATCH($B207-Annex!$B$9/60,$B:$B),2)))/(60*($B207-INDEX($B:$B,IFERROR(MATCH($B207-Annex!$B$9/60,$B:$B),2)))))/Annex!$B$8)/1000,IF(Data!$B$2="",0,"-"))</f>
        <v>5.4469376790117275E+141</v>
      </c>
      <c r="BE207" s="50">
        <f>IFERROR((5.670373*10^-8*(BK207+273.15)^4+((Annex!$B$5+Annex!$B$6)*(BK207-R207)+Annex!$B$7*(BK207-INDEX(BK:BK,IFERROR(MATCH($B207-Annex!$B$9/60,$B:$B),2)))/(60*($B207-INDEX($B:$B,IFERROR(MATCH($B207-Annex!$B$9/60,$B:$B),2)))))/Annex!$B$8)/1000,IF(Data!$B$2="",0,"-"))</f>
        <v>3.8993446254033799</v>
      </c>
      <c r="BF207" s="50">
        <f>IFERROR((5.670373*10^-8*(BL207+273.15)^4+((Annex!$B$5+Annex!$B$6)*(BL207-U207)+Annex!$B$7*(BL207-INDEX(BL:BL,IFERROR(MATCH($B207-Annex!$B$9/60,$B:$B),2)))/(60*($B207-INDEX($B:$B,IFERROR(MATCH($B207-Annex!$B$9/60,$B:$B),2)))))/Annex!$B$8)/1000,IF(Data!$B$2="",0,"-"))</f>
        <v>-77.842090322511268</v>
      </c>
      <c r="BG207" s="50">
        <f>IFERROR((5.670373*10^-8*(BM207+273.15)^4+((Annex!$B$5+Annex!$B$6)*(BM207-X207)+Annex!$B$7*(BM207-INDEX(BM:BM,IFERROR(MATCH($B207-Annex!$B$9/60,$B:$B),2)))/(60*($B207-INDEX($B:$B,IFERROR(MATCH($B207-Annex!$B$9/60,$B:$B),2)))))/Annex!$B$8)/1000,IF(Data!$B$2="",0,"-"))</f>
        <v>2.9304984841361126</v>
      </c>
      <c r="BH207" s="50">
        <f>IFERROR((5.670373*10^-8*(BN207+273.15)^4+((Annex!$B$5+Annex!$B$6)*(BN207-AA207)+Annex!$B$7*(BN207-INDEX(BN:BN,IFERROR(MATCH($B207-Annex!$B$9/60,$B:$B),2)))/(60*($B207-INDEX($B:$B,IFERROR(MATCH($B207-Annex!$B$9/60,$B:$B),2)))))/Annex!$B$8)/1000,IF(Data!$B$2="",0,"-"))</f>
        <v>2.1583130427105401</v>
      </c>
      <c r="BI207" s="20">
        <v>79.129000000000005</v>
      </c>
      <c r="BJ207" s="20">
        <v>9.8999999999999993E+37</v>
      </c>
      <c r="BK207" s="20">
        <v>297.262</v>
      </c>
      <c r="BL207" s="20">
        <v>-74.254999999999995</v>
      </c>
      <c r="BM207" s="20">
        <v>237.52</v>
      </c>
      <c r="BN207" s="20">
        <v>224.059</v>
      </c>
    </row>
    <row r="208" spans="1:66" x14ac:dyDescent="0.3">
      <c r="A208" s="5">
        <v>207</v>
      </c>
      <c r="B208" s="19">
        <v>17.431333337444812</v>
      </c>
      <c r="C208" s="20">
        <v>156.452834</v>
      </c>
      <c r="D208" s="20">
        <v>160.371342</v>
      </c>
      <c r="E208" s="20">
        <v>209.931364</v>
      </c>
      <c r="F208" s="49">
        <f>IFERROR(SUM(C208:E208),IF(Data!$B$2="",0,"-"))</f>
        <v>526.75554</v>
      </c>
      <c r="G208" s="50">
        <f>IFERROR(F208-Annex!$B$10,IF(Data!$B$2="",0,"-"))</f>
        <v>100.14753999999999</v>
      </c>
      <c r="H208" s="50">
        <f>IFERROR(AVERAGE(INDEX(G:G,IFERROR(MATCH($B208-Annex!$B$12/60,$B:$B),2)):G208),IF(Data!$B$2="",0,"-"))</f>
        <v>97.70412619999999</v>
      </c>
      <c r="I208" s="50">
        <f>IFERROR(-14000*(G208-INDEX(G:G,IFERROR(MATCH($B208-Annex!$B$11/60,$B:$B),2)))/(60*($B208-INDEX($B:$B,IFERROR(MATCH($B208-Annex!$B$11/60,$B:$B),2)))),IF(Data!$B$2="",0,"-"))</f>
        <v>-536.73527312499755</v>
      </c>
      <c r="J208" s="50">
        <f>IFERROR(-14000*(H208-INDEX(H:H,IFERROR(MATCH($B208-Annex!$B$13/60,$B:$B),2)))/(60*($B208-INDEX($B:$B,IFERROR(MATCH($B208-Annex!$B$13/60,$B:$B),2)))),IF(Data!$B$2="",0,"-"))</f>
        <v>-307.97361095585336</v>
      </c>
      <c r="K208" s="20">
        <v>1.31816194</v>
      </c>
      <c r="L208" s="20">
        <v>43.220999999999997</v>
      </c>
      <c r="M208" s="20">
        <v>597.83199999999999</v>
      </c>
      <c r="N208" s="20">
        <v>63.375</v>
      </c>
      <c r="O208" s="20">
        <v>342.07900000000001</v>
      </c>
      <c r="P208" s="20">
        <v>324.28199999999998</v>
      </c>
      <c r="Q208" s="20">
        <v>74.745000000000005</v>
      </c>
      <c r="R208" s="20">
        <v>49.863</v>
      </c>
      <c r="S208" s="20">
        <v>141.70699999999999</v>
      </c>
      <c r="T208" s="20">
        <v>50.396000000000001</v>
      </c>
      <c r="U208" s="20">
        <v>326.39499999999998</v>
      </c>
      <c r="V208" s="20">
        <v>-162.18600000000001</v>
      </c>
      <c r="W208" s="20">
        <v>45.232999999999997</v>
      </c>
      <c r="X208" s="20">
        <v>46.707000000000001</v>
      </c>
      <c r="Y208" s="20">
        <v>134.24299999999999</v>
      </c>
      <c r="Z208" s="20">
        <v>45.84</v>
      </c>
      <c r="AA208" s="20">
        <v>78.265000000000001</v>
      </c>
      <c r="AB208" s="20">
        <v>-66.572999999999993</v>
      </c>
      <c r="AC208" s="20">
        <v>48.384999999999998</v>
      </c>
      <c r="AD208" s="20">
        <v>112.869</v>
      </c>
      <c r="AE208" s="20">
        <v>196.65899999999999</v>
      </c>
      <c r="AF208" s="20">
        <v>-110.676</v>
      </c>
      <c r="AG208" s="20">
        <v>255.16300000000001</v>
      </c>
      <c r="AH208" s="50">
        <f>IFERROR(AVERAGE(INDEX(AL:AL,IFERROR(MATCH($B208-Annex!$B$4/60,$B:$B),2)):AL208),IF(Data!$B$2="",0,"-"))</f>
        <v>-12.646855283702122</v>
      </c>
      <c r="AI208" s="50">
        <f>IFERROR(AVERAGE(INDEX(AM:AM,IFERROR(MATCH($B208-Annex!$B$4/60,$B:$B),2)):AM208),IF(Data!$B$2="",0,"-"))</f>
        <v>-17.848948838384807</v>
      </c>
      <c r="AJ208" s="50">
        <f>IFERROR(AVERAGE(INDEX(AN:AN,IFERROR(MATCH($B208-Annex!$B$4/60,$B:$B),2)):AN208),IF(Data!$B$2="",0,"-"))</f>
        <v>3.2727020239787228</v>
      </c>
      <c r="AK208" s="50">
        <f>IFERROR(AVERAGE(INDEX(AO:AO,IFERROR(MATCH($B208-Annex!$B$4/60,$B:$B),2)):AO208),IF(Data!$B$2="",0,"-"))</f>
        <v>10.313223217080125</v>
      </c>
      <c r="AL208" s="50">
        <f>IFERROR((5.670373*10^-8*(AP208+273.15)^4+((Annex!$B$5+Annex!$B$6)*(AP208-L208)+Annex!$B$7*(AP208-INDEX(AP:AP,IFERROR(MATCH($B208-Annex!$B$9/60,$B:$B),2)))/(60*($B208-INDEX($B:$B,IFERROR(MATCH($B208-Annex!$B$9/60,$B:$B),2)))))/Annex!$B$8)/1000,IF(Data!$B$2="",0,"-"))</f>
        <v>-3.8610188397166127</v>
      </c>
      <c r="AM208" s="50">
        <f>IFERROR((5.670373*10^-8*(AQ208+273.15)^4+((Annex!$B$5+Annex!$B$6)*(AQ208-O208)+Annex!$B$7*(AQ208-INDEX(AQ:AQ,IFERROR(MATCH($B208-Annex!$B$9/60,$B:$B),2)))/(60*($B208-INDEX($B:$B,IFERROR(MATCH($B208-Annex!$B$9/60,$B:$B),2)))))/Annex!$B$8)/1000,IF(Data!$B$2="",0,"-"))</f>
        <v>-110.05303580787022</v>
      </c>
      <c r="AN208" s="50">
        <f>IFERROR((5.670373*10^-8*(AR208+273.15)^4+((Annex!$B$5+Annex!$B$6)*(AR208-R208)+Annex!$B$7*(AR208-INDEX(AR:AR,IFERROR(MATCH($B208-Annex!$B$9/60,$B:$B),2)))/(60*($B208-INDEX($B:$B,IFERROR(MATCH($B208-Annex!$B$9/60,$B:$B),2)))))/Annex!$B$8)/1000,IF(Data!$B$2="",0,"-"))</f>
        <v>0.3384908398980806</v>
      </c>
      <c r="AO208" s="50">
        <f>IFERROR((5.670373*10^-8*(AS208+273.15)^4+((Annex!$B$5+Annex!$B$6)*(AS208-U208)+Annex!$B$7*(AS208-INDEX(AS:AS,IFERROR(MATCH($B208-Annex!$B$9/60,$B:$B),2)))/(60*($B208-INDEX($B:$B,IFERROR(MATCH($B208-Annex!$B$9/60,$B:$B),2)))))/Annex!$B$8)/1000,IF(Data!$B$2="",0,"-"))</f>
        <v>-75.394459827812284</v>
      </c>
      <c r="AP208" s="20">
        <v>84.656000000000006</v>
      </c>
      <c r="AQ208" s="20">
        <v>41.07</v>
      </c>
      <c r="AR208" s="20">
        <v>247.995</v>
      </c>
      <c r="AS208" s="20">
        <v>153.114</v>
      </c>
      <c r="AT208" s="20">
        <v>25.452000000000002</v>
      </c>
      <c r="AU208" s="20">
        <v>48.798000000000002</v>
      </c>
      <c r="AV208" s="20">
        <v>27.417000000000002</v>
      </c>
      <c r="AW208" s="50">
        <f>IFERROR(AVERAGE(INDEX(BC:BC,IFERROR(MATCH($B208-Annex!$B$4/60,$B:$B),2)):BC208),IF(Data!$B$2="",0,"-"))</f>
        <v>0.16216563397304032</v>
      </c>
      <c r="AX208" s="50">
        <f>IFERROR(AVERAGE(INDEX(BD:BD,IFERROR(MATCH($B208-Annex!$B$4/60,$B:$B),2)):BD208),IF(Data!$B$2="",0,"-"))</f>
        <v>1.5562679082890649E+141</v>
      </c>
      <c r="AY208" s="50">
        <f>IFERROR(AVERAGE(INDEX(BE:BE,IFERROR(MATCH($B208-Annex!$B$4/60,$B:$B),2)):BE208),IF(Data!$B$2="",0,"-"))</f>
        <v>4.2425286905364832</v>
      </c>
      <c r="AZ208" s="50">
        <f>IFERROR(AVERAGE(INDEX(BF:BF,IFERROR(MATCH($B208-Annex!$B$4/60,$B:$B),2)):BF208),IF(Data!$B$2="",0,"-"))</f>
        <v>-18.094808951220212</v>
      </c>
      <c r="BA208" s="50">
        <f>IFERROR(AVERAGE(INDEX(BG:BG,IFERROR(MATCH($B208-Annex!$B$4/60,$B:$B),2)):BG208),IF(Data!$B$2="",0,"-"))</f>
        <v>3.2212794216494443</v>
      </c>
      <c r="BB208" s="50">
        <f>IFERROR(AVERAGE(INDEX(BH:BH,IFERROR(MATCH($B208-Annex!$B$4/60,$B:$B),2)):BH208),IF(Data!$B$2="",0,"-"))</f>
        <v>2.3199222814197378</v>
      </c>
      <c r="BC208" s="50">
        <f>IFERROR((5.670373*10^-8*(BI208+273.15)^4+((Annex!$B$5+Annex!$B$6)*(BI208-L208)+Annex!$B$7*(BI208-INDEX(BI:BI,IFERROR(MATCH($B208-Annex!$B$9/60,$B:$B),2)))/(60*($B208-INDEX($B:$B,IFERROR(MATCH($B208-Annex!$B$9/60,$B:$B),2)))))/Annex!$B$8)/1000,IF(Data!$B$2="",0,"-"))</f>
        <v>0.49901889863399229</v>
      </c>
      <c r="BD208" s="50">
        <f>IFERROR((5.670373*10^-8*(BJ208+273.15)^4+((Annex!$B$5+Annex!$B$6)*(BJ208-O208)+Annex!$B$7*(BJ208-INDEX(BJ:BJ,IFERROR(MATCH($B208-Annex!$B$9/60,$B:$B),2)))/(60*($B208-INDEX($B:$B,IFERROR(MATCH($B208-Annex!$B$9/60,$B:$B),2)))))/Annex!$B$8)/1000,IF(Data!$B$2="",0,"-"))</f>
        <v>5.4469376790117275E+141</v>
      </c>
      <c r="BE208" s="50">
        <f>IFERROR((5.670373*10^-8*(BK208+273.15)^4+((Annex!$B$5+Annex!$B$6)*(BK208-R208)+Annex!$B$7*(BK208-INDEX(BK:BK,IFERROR(MATCH($B208-Annex!$B$9/60,$B:$B),2)))/(60*($B208-INDEX($B:$B,IFERROR(MATCH($B208-Annex!$B$9/60,$B:$B),2)))))/Annex!$B$8)/1000,IF(Data!$B$2="",0,"-"))</f>
        <v>3.7402188910349041</v>
      </c>
      <c r="BF208" s="50">
        <f>IFERROR((5.670373*10^-8*(BL208+273.15)^4+((Annex!$B$5+Annex!$B$6)*(BL208-U208)+Annex!$B$7*(BL208-INDEX(BL:BL,IFERROR(MATCH($B208-Annex!$B$9/60,$B:$B),2)))/(60*($B208-INDEX($B:$B,IFERROR(MATCH($B208-Annex!$B$9/60,$B:$B),2)))))/Annex!$B$8)/1000,IF(Data!$B$2="",0,"-"))</f>
        <v>49.479552390968273</v>
      </c>
      <c r="BG208" s="50">
        <f>IFERROR((5.670373*10^-8*(BM208+273.15)^4+((Annex!$B$5+Annex!$B$6)*(BM208-X208)+Annex!$B$7*(BM208-INDEX(BM:BM,IFERROR(MATCH($B208-Annex!$B$9/60,$B:$B),2)))/(60*($B208-INDEX($B:$B,IFERROR(MATCH($B208-Annex!$B$9/60,$B:$B),2)))))/Annex!$B$8)/1000,IF(Data!$B$2="",0,"-"))</f>
        <v>2.7741150654622331</v>
      </c>
      <c r="BH208" s="50">
        <f>IFERROR((5.670373*10^-8*(BN208+273.15)^4+((Annex!$B$5+Annex!$B$6)*(BN208-AA208)+Annex!$B$7*(BN208-INDEX(BN:BN,IFERROR(MATCH($B208-Annex!$B$9/60,$B:$B),2)))/(60*($B208-INDEX($B:$B,IFERROR(MATCH($B208-Annex!$B$9/60,$B:$B),2)))))/Annex!$B$8)/1000,IF(Data!$B$2="",0,"-"))</f>
        <v>2.1156117233455363</v>
      </c>
      <c r="BI208" s="20">
        <v>76.846999999999994</v>
      </c>
      <c r="BJ208" s="20">
        <v>9.8999999999999993E+37</v>
      </c>
      <c r="BK208" s="20">
        <v>290.21100000000001</v>
      </c>
      <c r="BL208" s="20">
        <v>83.903999999999996</v>
      </c>
      <c r="BM208" s="20">
        <v>232.54900000000001</v>
      </c>
      <c r="BN208" s="20">
        <v>219.82400000000001</v>
      </c>
    </row>
    <row r="209" spans="1:66" x14ac:dyDescent="0.3">
      <c r="A209" s="5">
        <v>208</v>
      </c>
      <c r="B209" s="19">
        <v>17.516500001074746</v>
      </c>
      <c r="C209" s="20">
        <v>156.567564</v>
      </c>
      <c r="D209" s="20">
        <v>160.79564300000001</v>
      </c>
      <c r="E209" s="20">
        <v>209.85395800000001</v>
      </c>
      <c r="F209" s="49">
        <f>IFERROR(SUM(C209:E209),IF(Data!$B$2="",0,"-"))</f>
        <v>527.21716500000002</v>
      </c>
      <c r="G209" s="50">
        <f>IFERROR(F209-Annex!$B$10,IF(Data!$B$2="",0,"-"))</f>
        <v>100.60916500000002</v>
      </c>
      <c r="H209" s="50">
        <f>IFERROR(AVERAGE(INDEX(G:G,IFERROR(MATCH($B209-Annex!$B$12/60,$B:$B),2)):G209),IF(Data!$B$2="",0,"-"))</f>
        <v>98.142589200000003</v>
      </c>
      <c r="I209" s="50">
        <f>IFERROR(-14000*(G209-INDEX(G:G,IFERROR(MATCH($B209-Annex!$B$11/60,$B:$B),2)))/(60*($B209-INDEX($B:$B,IFERROR(MATCH($B209-Annex!$B$11/60,$B:$B),2)))),IF(Data!$B$2="",0,"-"))</f>
        <v>-805.18221876004679</v>
      </c>
      <c r="J209" s="50">
        <f>IFERROR(-14000*(H209-INDEX(H:H,IFERROR(MATCH($B209-Annex!$B$13/60,$B:$B),2)))/(60*($B209-INDEX($B:$B,IFERROR(MATCH($B209-Annex!$B$13/60,$B:$B),2)))),IF(Data!$B$2="",0,"-"))</f>
        <v>-418.30056665338907</v>
      </c>
      <c r="K209" s="20">
        <v>0.90642712800000003</v>
      </c>
      <c r="L209" s="20">
        <v>44.73</v>
      </c>
      <c r="M209" s="20">
        <v>1074.1690000000001</v>
      </c>
      <c r="N209" s="20">
        <v>62.776000000000003</v>
      </c>
      <c r="O209" s="20">
        <v>209.51599999999999</v>
      </c>
      <c r="P209" s="20">
        <v>543.08000000000004</v>
      </c>
      <c r="Q209" s="20">
        <v>73.293000000000006</v>
      </c>
      <c r="R209" s="20">
        <v>51.53</v>
      </c>
      <c r="S209" s="20">
        <v>93.477999999999994</v>
      </c>
      <c r="T209" s="20">
        <v>50.74</v>
      </c>
      <c r="U209" s="20">
        <v>257.13</v>
      </c>
      <c r="V209" s="20">
        <v>40.116</v>
      </c>
      <c r="W209" s="20">
        <v>47.643999999999998</v>
      </c>
      <c r="X209" s="20">
        <v>45.996000000000002</v>
      </c>
      <c r="Y209" s="20">
        <v>156.30000000000001</v>
      </c>
      <c r="Z209" s="20">
        <v>48.625999999999998</v>
      </c>
      <c r="AA209" s="20">
        <v>76.010000000000005</v>
      </c>
      <c r="AB209" s="20">
        <v>-48.494999999999997</v>
      </c>
      <c r="AC209" s="20">
        <v>50.688000000000002</v>
      </c>
      <c r="AD209" s="20">
        <v>185.20599999999999</v>
      </c>
      <c r="AE209" s="20">
        <v>250.26900000000001</v>
      </c>
      <c r="AF209" s="20">
        <v>-83.013999999999996</v>
      </c>
      <c r="AG209" s="20">
        <v>152.654</v>
      </c>
      <c r="AH209" s="50">
        <f>IFERROR(AVERAGE(INDEX(AL:AL,IFERROR(MATCH($B209-Annex!$B$4/60,$B:$B),2)):AL209),IF(Data!$B$2="",0,"-"))</f>
        <v>-10.062064930688257</v>
      </c>
      <c r="AI209" s="50">
        <f>IFERROR(AVERAGE(INDEX(AM:AM,IFERROR(MATCH($B209-Annex!$B$4/60,$B:$B),2)):AM209),IF(Data!$B$2="",0,"-"))</f>
        <v>-20.480427538669712</v>
      </c>
      <c r="AJ209" s="50">
        <f>IFERROR(AVERAGE(INDEX(AN:AN,IFERROR(MATCH($B209-Annex!$B$4/60,$B:$B),2)):AN209),IF(Data!$B$2="",0,"-"))</f>
        <v>2.783656328915439</v>
      </c>
      <c r="AK209" s="50">
        <f>IFERROR(AVERAGE(INDEX(AO:AO,IFERROR(MATCH($B209-Annex!$B$4/60,$B:$B),2)):AO209),IF(Data!$B$2="",0,"-"))</f>
        <v>-12.362102435881468</v>
      </c>
      <c r="AL209" s="50">
        <f>IFERROR((5.670373*10^-8*(AP209+273.15)^4+((Annex!$B$5+Annex!$B$6)*(AP209-L209)+Annex!$B$7*(AP209-INDEX(AP:AP,IFERROR(MATCH($B209-Annex!$B$9/60,$B:$B),2)))/(60*($B209-INDEX($B:$B,IFERROR(MATCH($B209-Annex!$B$9/60,$B:$B),2)))))/Annex!$B$8)/1000,IF(Data!$B$2="",0,"-"))</f>
        <v>-2.03186703303024</v>
      </c>
      <c r="AM209" s="50">
        <f>IFERROR((5.670373*10^-8*(AQ209+273.15)^4+((Annex!$B$5+Annex!$B$6)*(AQ209-O209)+Annex!$B$7*(AQ209-INDEX(AQ:AQ,IFERROR(MATCH($B209-Annex!$B$9/60,$B:$B),2)))/(60*($B209-INDEX($B:$B,IFERROR(MATCH($B209-Annex!$B$9/60,$B:$B),2)))))/Annex!$B$8)/1000,IF(Data!$B$2="",0,"-"))</f>
        <v>-17.878973563887655</v>
      </c>
      <c r="AN209" s="50">
        <f>IFERROR((5.670373*10^-8*(AR209+273.15)^4+((Annex!$B$5+Annex!$B$6)*(AR209-R209)+Annex!$B$7*(AR209-INDEX(AR:AR,IFERROR(MATCH($B209-Annex!$B$9/60,$B:$B),2)))/(60*($B209-INDEX($B:$B,IFERROR(MATCH($B209-Annex!$B$9/60,$B:$B),2)))))/Annex!$B$8)/1000,IF(Data!$B$2="",0,"-"))</f>
        <v>1.6361863444991813</v>
      </c>
      <c r="AO209" s="50">
        <f>IFERROR((5.670373*10^-8*(AS209+273.15)^4+((Annex!$B$5+Annex!$B$6)*(AS209-U209)+Annex!$B$7*(AS209-INDEX(AS:AS,IFERROR(MATCH($B209-Annex!$B$9/60,$B:$B),2)))/(60*($B209-INDEX($B:$B,IFERROR(MATCH($B209-Annex!$B$9/60,$B:$B),2)))))/Annex!$B$8)/1000,IF(Data!$B$2="",0,"-"))</f>
        <v>-88.638017446617312</v>
      </c>
      <c r="AP209" s="20">
        <v>81.7</v>
      </c>
      <c r="AQ209" s="20">
        <v>78.691999999999993</v>
      </c>
      <c r="AR209" s="20">
        <v>242.41200000000001</v>
      </c>
      <c r="AS209" s="20">
        <v>150.619</v>
      </c>
      <c r="AT209" s="20">
        <v>25.715</v>
      </c>
      <c r="AU209" s="20">
        <v>49.279000000000003</v>
      </c>
      <c r="AV209" s="20">
        <v>27.4</v>
      </c>
      <c r="AW209" s="50">
        <f>IFERROR(AVERAGE(INDEX(BC:BC,IFERROR(MATCH($B209-Annex!$B$4/60,$B:$B),2)):BC209),IF(Data!$B$2="",0,"-"))</f>
        <v>-2.669601537679489E-2</v>
      </c>
      <c r="AX209" s="50">
        <f>IFERROR(AVERAGE(INDEX(BD:BD,IFERROR(MATCH($B209-Annex!$B$4/60,$B:$B),2)):BD209),IF(Data!$B$2="",0,"-"))</f>
        <v>2.3344018624335974E+141</v>
      </c>
      <c r="AY209" s="50">
        <f>IFERROR(AVERAGE(INDEX(BE:BE,IFERROR(MATCH($B209-Annex!$B$4/60,$B:$B),2)):BE209),IF(Data!$B$2="",0,"-"))</f>
        <v>4.1185998901616445</v>
      </c>
      <c r="AZ209" s="50">
        <f>IFERROR(AVERAGE(INDEX(BF:BF,IFERROR(MATCH($B209-Annex!$B$4/60,$B:$B),2)):BF209),IF(Data!$B$2="",0,"-"))</f>
        <v>2.148237772933677</v>
      </c>
      <c r="BA209" s="50">
        <f>IFERROR(AVERAGE(INDEX(BG:BG,IFERROR(MATCH($B209-Annex!$B$4/60,$B:$B),2)):BG209),IF(Data!$B$2="",0,"-"))</f>
        <v>3.0812058795495441</v>
      </c>
      <c r="BB209" s="50">
        <f>IFERROR(AVERAGE(INDEX(BH:BH,IFERROR(MATCH($B209-Annex!$B$4/60,$B:$B),2)):BH209),IF(Data!$B$2="",0,"-"))</f>
        <v>2.2592129402477297</v>
      </c>
      <c r="BC209" s="50">
        <f>IFERROR((5.670373*10^-8*(BI209+273.15)^4+((Annex!$B$5+Annex!$B$6)*(BI209-L209)+Annex!$B$7*(BI209-INDEX(BI:BI,IFERROR(MATCH($B209-Annex!$B$9/60,$B:$B),2)))/(60*($B209-INDEX($B:$B,IFERROR(MATCH($B209-Annex!$B$9/60,$B:$B),2)))))/Annex!$B$8)/1000,IF(Data!$B$2="",0,"-"))</f>
        <v>-0.30603230439898332</v>
      </c>
      <c r="BD209" s="50">
        <f>IFERROR((5.670373*10^-8*(BJ209+273.15)^4+((Annex!$B$5+Annex!$B$6)*(BJ209-O209)+Annex!$B$7*(BJ209-INDEX(BJ:BJ,IFERROR(MATCH($B209-Annex!$B$9/60,$B:$B),2)))/(60*($B209-INDEX($B:$B,IFERROR(MATCH($B209-Annex!$B$9/60,$B:$B),2)))))/Annex!$B$8)/1000,IF(Data!$B$2="",0,"-"))</f>
        <v>5.4469376790117275E+141</v>
      </c>
      <c r="BE209" s="50">
        <f>IFERROR((5.670373*10^-8*(BK209+273.15)^4+((Annex!$B$5+Annex!$B$6)*(BK209-R209)+Annex!$B$7*(BK209-INDEX(BK:BK,IFERROR(MATCH($B209-Annex!$B$9/60,$B:$B),2)))/(60*($B209-INDEX($B:$B,IFERROR(MATCH($B209-Annex!$B$9/60,$B:$B),2)))))/Annex!$B$8)/1000,IF(Data!$B$2="",0,"-"))</f>
        <v>3.636634581722574</v>
      </c>
      <c r="BF209" s="50">
        <f>IFERROR((5.670373*10^-8*(BL209+273.15)^4+((Annex!$B$5+Annex!$B$6)*(BL209-U209)+Annex!$B$7*(BL209-INDEX(BL:BL,IFERROR(MATCH($B209-Annex!$B$9/60,$B:$B),2)))/(60*($B209-INDEX($B:$B,IFERROR(MATCH($B209-Annex!$B$9/60,$B:$B),2)))))/Annex!$B$8)/1000,IF(Data!$B$2="",0,"-"))</f>
        <v>126.22160364998845</v>
      </c>
      <c r="BG209" s="50">
        <f>IFERROR((5.670373*10^-8*(BM209+273.15)^4+((Annex!$B$5+Annex!$B$6)*(BM209-X209)+Annex!$B$7*(BM209-INDEX(BM:BM,IFERROR(MATCH($B209-Annex!$B$9/60,$B:$B),2)))/(60*($B209-INDEX($B:$B,IFERROR(MATCH($B209-Annex!$B$9/60,$B:$B),2)))))/Annex!$B$8)/1000,IF(Data!$B$2="",0,"-"))</f>
        <v>2.6710576634188232</v>
      </c>
      <c r="BH209" s="50">
        <f>IFERROR((5.670373*10^-8*(BN209+273.15)^4+((Annex!$B$5+Annex!$B$6)*(BN209-AA209)+Annex!$B$7*(BN209-INDEX(BN:BN,IFERROR(MATCH($B209-Annex!$B$9/60,$B:$B),2)))/(60*($B209-INDEX($B:$B,IFERROR(MATCH($B209-Annex!$B$9/60,$B:$B),2)))))/Annex!$B$8)/1000,IF(Data!$B$2="",0,"-"))</f>
        <v>2.0150366530860464</v>
      </c>
      <c r="BI209" s="20">
        <v>75.548000000000002</v>
      </c>
      <c r="BJ209" s="20">
        <v>9.8999999999999993E+37</v>
      </c>
      <c r="BK209" s="20">
        <v>283.56200000000001</v>
      </c>
      <c r="BL209" s="20">
        <v>171.16</v>
      </c>
      <c r="BM209" s="20">
        <v>227.79599999999999</v>
      </c>
      <c r="BN209" s="20">
        <v>215.56399999999999</v>
      </c>
    </row>
    <row r="210" spans="1:66" x14ac:dyDescent="0.3">
      <c r="A210" s="5">
        <v>209</v>
      </c>
      <c r="B210" s="19">
        <v>17.600999999558553</v>
      </c>
      <c r="C210" s="20">
        <v>156.49596199999999</v>
      </c>
      <c r="D210" s="20">
        <v>160.86242300000001</v>
      </c>
      <c r="E210" s="20">
        <v>209.77735799999999</v>
      </c>
      <c r="F210" s="49">
        <f>IFERROR(SUM(C210:E210),IF(Data!$B$2="",0,"-"))</f>
        <v>527.13574300000005</v>
      </c>
      <c r="G210" s="50">
        <f>IFERROR(F210-Annex!$B$10,IF(Data!$B$2="",0,"-"))</f>
        <v>100.52774300000004</v>
      </c>
      <c r="H210" s="50">
        <f>IFERROR(AVERAGE(INDEX(G:G,IFERROR(MATCH($B210-Annex!$B$12/60,$B:$B),2)):G210),IF(Data!$B$2="",0,"-"))</f>
        <v>98.601408300000003</v>
      </c>
      <c r="I210" s="50">
        <f>IFERROR(-14000*(G210-INDEX(G:G,IFERROR(MATCH($B210-Annex!$B$11/60,$B:$B),2)))/(60*($B210-INDEX($B:$B,IFERROR(MATCH($B210-Annex!$B$11/60,$B:$B),2)))),IF(Data!$B$2="",0,"-"))</f>
        <v>-914.63686827643494</v>
      </c>
      <c r="J210" s="50">
        <f>IFERROR(-14000*(H210-INDEX(H:H,IFERROR(MATCH($B210-Annex!$B$13/60,$B:$B),2)))/(60*($B210-INDEX($B:$B,IFERROR(MATCH($B210-Annex!$B$13/60,$B:$B),2)))),IF(Data!$B$2="",0,"-"))</f>
        <v>-552.04405805545355</v>
      </c>
      <c r="K210" s="20">
        <v>1.0295868500000001</v>
      </c>
      <c r="L210" s="20">
        <v>45.631999999999998</v>
      </c>
      <c r="M210" s="20">
        <v>856.77599999999995</v>
      </c>
      <c r="N210" s="20">
        <v>64.042000000000002</v>
      </c>
      <c r="O210" s="20">
        <v>197.53</v>
      </c>
      <c r="P210" s="20">
        <v>339.78399999999999</v>
      </c>
      <c r="Q210" s="20">
        <v>74.385999999999996</v>
      </c>
      <c r="R210" s="20">
        <v>50.396000000000001</v>
      </c>
      <c r="S210" s="20">
        <v>176.45400000000001</v>
      </c>
      <c r="T210" s="20">
        <v>52.131999999999998</v>
      </c>
      <c r="U210" s="20">
        <v>193.08500000000001</v>
      </c>
      <c r="V210" s="20">
        <v>71.531000000000006</v>
      </c>
      <c r="W210" s="20">
        <v>49.554000000000002</v>
      </c>
      <c r="X210" s="20">
        <v>43.828000000000003</v>
      </c>
      <c r="Y210" s="20">
        <v>9.8219999999999992</v>
      </c>
      <c r="Z210" s="20">
        <v>50.722000000000001</v>
      </c>
      <c r="AA210" s="20">
        <v>74.25</v>
      </c>
      <c r="AB210" s="20">
        <v>177.09399999999999</v>
      </c>
      <c r="AC210" s="20">
        <v>53.06</v>
      </c>
      <c r="AD210" s="20">
        <v>-86.415999999999997</v>
      </c>
      <c r="AE210" s="20">
        <v>63.972999999999999</v>
      </c>
      <c r="AF210" s="20">
        <v>-30.064</v>
      </c>
      <c r="AG210" s="20">
        <v>352.38</v>
      </c>
      <c r="AH210" s="50">
        <f>IFERROR(AVERAGE(INDEX(AL:AL,IFERROR(MATCH($B210-Annex!$B$4/60,$B:$B),2)):AL210),IF(Data!$B$2="",0,"-"))</f>
        <v>-8.1435461172044157</v>
      </c>
      <c r="AI210" s="50">
        <f>IFERROR(AVERAGE(INDEX(AM:AM,IFERROR(MATCH($B210-Annex!$B$4/60,$B:$B),2)):AM210),IF(Data!$B$2="",0,"-"))</f>
        <v>10.472691443572172</v>
      </c>
      <c r="AJ210" s="50">
        <f>IFERROR(AVERAGE(INDEX(AN:AN,IFERROR(MATCH($B210-Annex!$B$4/60,$B:$B),2)):AN210),IF(Data!$B$2="",0,"-"))</f>
        <v>2.491866384621336</v>
      </c>
      <c r="AK210" s="50">
        <f>IFERROR(AVERAGE(INDEX(AO:AO,IFERROR(MATCH($B210-Annex!$B$4/60,$B:$B),2)):AO210),IF(Data!$B$2="",0,"-"))</f>
        <v>9.5801770963873167</v>
      </c>
      <c r="AL210" s="50">
        <f>IFERROR((5.670373*10^-8*(AP210+273.15)^4+((Annex!$B$5+Annex!$B$6)*(AP210-L210)+Annex!$B$7*(AP210-INDEX(AP:AP,IFERROR(MATCH($B210-Annex!$B$9/60,$B:$B),2)))/(60*($B210-INDEX($B:$B,IFERROR(MATCH($B210-Annex!$B$9/60,$B:$B),2)))))/Annex!$B$8)/1000,IF(Data!$B$2="",0,"-"))</f>
        <v>-1.032092060374433</v>
      </c>
      <c r="AM210" s="50">
        <f>IFERROR((5.670373*10^-8*(AQ210+273.15)^4+((Annex!$B$5+Annex!$B$6)*(AQ210-O210)+Annex!$B$7*(AQ210-INDEX(AQ:AQ,IFERROR(MATCH($B210-Annex!$B$9/60,$B:$B),2)))/(60*($B210-INDEX($B:$B,IFERROR(MATCH($B210-Annex!$B$9/60,$B:$B),2)))))/Annex!$B$8)/1000,IF(Data!$B$2="",0,"-"))</f>
        <v>55.790630366597028</v>
      </c>
      <c r="AN210" s="50">
        <f>IFERROR((5.670373*10^-8*(AR210+273.15)^4+((Annex!$B$5+Annex!$B$6)*(AR210-R210)+Annex!$B$7*(AR210-INDEX(AR:AR,IFERROR(MATCH($B210-Annex!$B$9/60,$B:$B),2)))/(60*($B210-INDEX($B:$B,IFERROR(MATCH($B210-Annex!$B$9/60,$B:$B),2)))))/Annex!$B$8)/1000,IF(Data!$B$2="",0,"-"))</f>
        <v>2.8588838931082918</v>
      </c>
      <c r="AO210" s="50">
        <f>IFERROR((5.670373*10^-8*(AS210+273.15)^4+((Annex!$B$5+Annex!$B$6)*(AS210-U210)+Annex!$B$7*(AS210-INDEX(AS:AS,IFERROR(MATCH($B210-Annex!$B$9/60,$B:$B),2)))/(60*($B210-INDEX($B:$B,IFERROR(MATCH($B210-Annex!$B$9/60,$B:$B),2)))))/Annex!$B$8)/1000,IF(Data!$B$2="",0,"-"))</f>
        <v>96.023028950946113</v>
      </c>
      <c r="AP210" s="20">
        <v>79.477999999999994</v>
      </c>
      <c r="AQ210" s="20">
        <v>147.95599999999999</v>
      </c>
      <c r="AR210" s="20">
        <v>237.86199999999999</v>
      </c>
      <c r="AS210" s="20">
        <v>320.14100000000002</v>
      </c>
      <c r="AT210" s="20">
        <v>25.591999999999999</v>
      </c>
      <c r="AU210" s="20">
        <v>49.845999999999997</v>
      </c>
      <c r="AV210" s="20">
        <v>27.488</v>
      </c>
      <c r="AW210" s="50">
        <f>IFERROR(AVERAGE(INDEX(BC:BC,IFERROR(MATCH($B210-Annex!$B$4/60,$B:$B),2)):BC210),IF(Data!$B$2="",0,"-"))</f>
        <v>-7.2676996616092088E-2</v>
      </c>
      <c r="AX210" s="50">
        <f>IFERROR(AVERAGE(INDEX(BD:BD,IFERROR(MATCH($B210-Annex!$B$4/60,$B:$B),2)):BD210),IF(Data!$B$2="",0,"-"))</f>
        <v>2.3344018624335974E+141</v>
      </c>
      <c r="AY210" s="50">
        <f>IFERROR(AVERAGE(INDEX(BE:BE,IFERROR(MATCH($B210-Annex!$B$4/60,$B:$B),2)):BE210),IF(Data!$B$2="",0,"-"))</f>
        <v>4.0099420007012778</v>
      </c>
      <c r="AZ210" s="50">
        <f>IFERROR(AVERAGE(INDEX(BF:BF,IFERROR(MATCH($B210-Annex!$B$4/60,$B:$B),2)):BF210),IF(Data!$B$2="",0,"-"))</f>
        <v>-9.9180118378991118</v>
      </c>
      <c r="BA210" s="50">
        <f>IFERROR(AVERAGE(INDEX(BG:BG,IFERROR(MATCH($B210-Annex!$B$4/60,$B:$B),2)):BG210),IF(Data!$B$2="",0,"-"))</f>
        <v>2.9584507025703308</v>
      </c>
      <c r="BB210" s="50">
        <f>IFERROR(AVERAGE(INDEX(BH:BH,IFERROR(MATCH($B210-Annex!$B$4/60,$B:$B),2)):BH210),IF(Data!$B$2="",0,"-"))</f>
        <v>2.1898112693657246</v>
      </c>
      <c r="BC210" s="50">
        <f>IFERROR((5.670373*10^-8*(BI210+273.15)^4+((Annex!$B$5+Annex!$B$6)*(BI210-L210)+Annex!$B$7*(BI210-INDEX(BI:BI,IFERROR(MATCH($B210-Annex!$B$9/60,$B:$B),2)))/(60*($B210-INDEX($B:$B,IFERROR(MATCH($B210-Annex!$B$9/60,$B:$B),2)))))/Annex!$B$8)/1000,IF(Data!$B$2="",0,"-"))</f>
        <v>0.3364452167100746</v>
      </c>
      <c r="BD210" s="50">
        <f>IFERROR((5.670373*10^-8*(BJ210+273.15)^4+((Annex!$B$5+Annex!$B$6)*(BJ210-O210)+Annex!$B$7*(BJ210-INDEX(BJ:BJ,IFERROR(MATCH($B210-Annex!$B$9/60,$B:$B),2)))/(60*($B210-INDEX($B:$B,IFERROR(MATCH($B210-Annex!$B$9/60,$B:$B),2)))))/Annex!$B$8)/1000,IF(Data!$B$2="",0,"-"))</f>
        <v>-5.105599351151752E+37</v>
      </c>
      <c r="BE210" s="50">
        <f>IFERROR((5.670373*10^-8*(BK210+273.15)^4+((Annex!$B$5+Annex!$B$6)*(BK210-R210)+Annex!$B$7*(BK210-INDEX(BK:BK,IFERROR(MATCH($B210-Annex!$B$9/60,$B:$B),2)))/(60*($B210-INDEX($B:$B,IFERROR(MATCH($B210-Annex!$B$9/60,$B:$B),2)))))/Annex!$B$8)/1000,IF(Data!$B$2="",0,"-"))</f>
        <v>3.7108460489510962</v>
      </c>
      <c r="BF210" s="50">
        <f>IFERROR((5.670373*10^-8*(BL210+273.15)^4+((Annex!$B$5+Annex!$B$6)*(BL210-U210)+Annex!$B$7*(BL210-INDEX(BL:BL,IFERROR(MATCH($B210-Annex!$B$9/60,$B:$B),2)))/(60*($B210-INDEX($B:$B,IFERROR(MATCH($B210-Annex!$B$9/60,$B:$B),2)))))/Annex!$B$8)/1000,IF(Data!$B$2="",0,"-"))</f>
        <v>-62.401888723234158</v>
      </c>
      <c r="BG210" s="50">
        <f>IFERROR((5.670373*10^-8*(BM210+273.15)^4+((Annex!$B$5+Annex!$B$6)*(BM210-X210)+Annex!$B$7*(BM210-INDEX(BM:BM,IFERROR(MATCH($B210-Annex!$B$9/60,$B:$B),2)))/(60*($B210-INDEX($B:$B,IFERROR(MATCH($B210-Annex!$B$9/60,$B:$B),2)))))/Annex!$B$8)/1000,IF(Data!$B$2="",0,"-"))</f>
        <v>2.7262366504344513</v>
      </c>
      <c r="BH210" s="50">
        <f>IFERROR((5.670373*10^-8*(BN210+273.15)^4+((Annex!$B$5+Annex!$B$6)*(BN210-AA210)+Annex!$B$7*(BN210-INDEX(BN:BN,IFERROR(MATCH($B210-Annex!$B$9/60,$B:$B),2)))/(60*($B210-INDEX($B:$B,IFERROR(MATCH($B210-Annex!$B$9/60,$B:$B),2)))))/Annex!$B$8)/1000,IF(Data!$B$2="",0,"-"))</f>
        <v>1.9756038831491944</v>
      </c>
      <c r="BI210" s="20">
        <v>74.626000000000005</v>
      </c>
      <c r="BJ210" s="20">
        <v>-58.338000000000001</v>
      </c>
      <c r="BK210" s="20">
        <v>277.40100000000001</v>
      </c>
      <c r="BL210" s="20">
        <v>-27.855</v>
      </c>
      <c r="BM210" s="20">
        <v>223.32400000000001</v>
      </c>
      <c r="BN210" s="20">
        <v>211.59200000000001</v>
      </c>
    </row>
    <row r="211" spans="1:66" x14ac:dyDescent="0.3">
      <c r="A211" s="5">
        <v>210</v>
      </c>
      <c r="B211" s="19">
        <v>17.685500008519739</v>
      </c>
      <c r="C211" s="20">
        <v>156.36414600000001</v>
      </c>
      <c r="D211" s="20">
        <v>160.91210100000001</v>
      </c>
      <c r="E211" s="20">
        <v>209.66654299999999</v>
      </c>
      <c r="F211" s="49">
        <f>IFERROR(SUM(C211:E211),IF(Data!$B$2="",0,"-"))</f>
        <v>526.94279000000006</v>
      </c>
      <c r="G211" s="50">
        <f>IFERROR(F211-Annex!$B$10,IF(Data!$B$2="",0,"-"))</f>
        <v>100.33479000000005</v>
      </c>
      <c r="H211" s="50">
        <f>IFERROR(AVERAGE(INDEX(G:G,IFERROR(MATCH($B211-Annex!$B$12/60,$B:$B),2)):G211),IF(Data!$B$2="",0,"-"))</f>
        <v>99.069008600000032</v>
      </c>
      <c r="I211" s="50">
        <f>IFERROR(-14000*(G211-INDEX(G:G,IFERROR(MATCH($B211-Annex!$B$11/60,$B:$B),2)))/(60*($B211-INDEX($B:$B,IFERROR(MATCH($B211-Annex!$B$11/60,$B:$B),2)))),IF(Data!$B$2="",0,"-"))</f>
        <v>-944.42096819573419</v>
      </c>
      <c r="J211" s="50">
        <f>IFERROR(-14000*(H211-INDEX(H:H,IFERROR(MATCH($B211-Annex!$B$13/60,$B:$B),2)))/(60*($B211-INDEX($B:$B,IFERROR(MATCH($B211-Annex!$B$13/60,$B:$B),2)))),IF(Data!$B$2="",0,"-"))</f>
        <v>-701.89973554057099</v>
      </c>
      <c r="K211" s="20">
        <v>0.90642712800000003</v>
      </c>
      <c r="L211" s="20">
        <v>45.406999999999996</v>
      </c>
      <c r="M211" s="20">
        <v>821.54</v>
      </c>
      <c r="N211" s="20">
        <v>63.118000000000002</v>
      </c>
      <c r="O211" s="20">
        <v>91.575999999999993</v>
      </c>
      <c r="P211" s="20">
        <v>523.07299999999998</v>
      </c>
      <c r="Q211" s="20">
        <v>77.155000000000001</v>
      </c>
      <c r="R211" s="20">
        <v>47.106000000000002</v>
      </c>
      <c r="S211" s="20">
        <v>-2.105</v>
      </c>
      <c r="T211" s="20">
        <v>52.957000000000001</v>
      </c>
      <c r="U211" s="20">
        <v>296.99599999999998</v>
      </c>
      <c r="V211" s="20">
        <v>175.12100000000001</v>
      </c>
      <c r="W211" s="20">
        <v>50.843000000000004</v>
      </c>
      <c r="X211" s="20">
        <v>43.95</v>
      </c>
      <c r="Y211" s="20">
        <v>103.188</v>
      </c>
      <c r="Z211" s="20">
        <v>51.186</v>
      </c>
      <c r="AA211" s="20">
        <v>73.805000000000007</v>
      </c>
      <c r="AB211" s="20">
        <v>-50.816000000000003</v>
      </c>
      <c r="AC211" s="20">
        <v>54.314999999999998</v>
      </c>
      <c r="AD211" s="20">
        <v>86.59</v>
      </c>
      <c r="AE211" s="20">
        <v>158.72499999999999</v>
      </c>
      <c r="AF211" s="20">
        <v>-171.39699999999999</v>
      </c>
      <c r="AG211" s="20">
        <v>141.83000000000001</v>
      </c>
      <c r="AH211" s="50">
        <f>IFERROR(AVERAGE(INDEX(AL:AL,IFERROR(MATCH($B211-Annex!$B$4/60,$B:$B),2)):AL211),IF(Data!$B$2="",0,"-"))</f>
        <v>-6.6249763887742708</v>
      </c>
      <c r="AI211" s="50">
        <f>IFERROR(AVERAGE(INDEX(AM:AM,IFERROR(MATCH($B211-Annex!$B$4/60,$B:$B),2)):AM211),IF(Data!$B$2="",0,"-"))</f>
        <v>7.3722760805904839</v>
      </c>
      <c r="AJ211" s="50">
        <f>IFERROR(AVERAGE(INDEX(AN:AN,IFERROR(MATCH($B211-Annex!$B$4/60,$B:$B),2)):AN211),IF(Data!$B$2="",0,"-"))</f>
        <v>2.3290981816560929</v>
      </c>
      <c r="AK211" s="50">
        <f>IFERROR(AVERAGE(INDEX(AO:AO,IFERROR(MATCH($B211-Annex!$B$4/60,$B:$B),2)):AO211),IF(Data!$B$2="",0,"-"))</f>
        <v>2.5964293287349811</v>
      </c>
      <c r="AL211" s="50">
        <f>IFERROR((5.670373*10^-8*(AP211+273.15)^4+((Annex!$B$5+Annex!$B$6)*(AP211-L211)+Annex!$B$7*(AP211-INDEX(AP:AP,IFERROR(MATCH($B211-Annex!$B$9/60,$B:$B),2)))/(60*($B211-INDEX($B:$B,IFERROR(MATCH($B211-Annex!$B$9/60,$B:$B),2)))))/Annex!$B$8)/1000,IF(Data!$B$2="",0,"-"))</f>
        <v>0.41808388969798649</v>
      </c>
      <c r="AM211" s="50">
        <f>IFERROR((5.670373*10^-8*(AQ211+273.15)^4+((Annex!$B$5+Annex!$B$6)*(AQ211-O211)+Annex!$B$7*(AQ211-INDEX(AQ:AQ,IFERROR(MATCH($B211-Annex!$B$9/60,$B:$B),2)))/(60*($B211-INDEX($B:$B,IFERROR(MATCH($B211-Annex!$B$9/60,$B:$B),2)))))/Annex!$B$8)/1000,IF(Data!$B$2="",0,"-"))</f>
        <v>43.586171007549673</v>
      </c>
      <c r="AN211" s="50">
        <f>IFERROR((5.670373*10^-8*(AR211+273.15)^4+((Annex!$B$5+Annex!$B$6)*(AR211-R211)+Annex!$B$7*(AR211-INDEX(AR:AR,IFERROR(MATCH($B211-Annex!$B$9/60,$B:$B),2)))/(60*($B211-INDEX($B:$B,IFERROR(MATCH($B211-Annex!$B$9/60,$B:$B),2)))))/Annex!$B$8)/1000,IF(Data!$B$2="",0,"-"))</f>
        <v>3.6162642293303104</v>
      </c>
      <c r="AO211" s="50">
        <f>IFERROR((5.670373*10^-8*(AS211+273.15)^4+((Annex!$B$5+Annex!$B$6)*(AS211-U211)+Annex!$B$7*(AS211-INDEX(AS:AS,IFERROR(MATCH($B211-Annex!$B$9/60,$B:$B),2)))/(60*($B211-INDEX($B:$B,IFERROR(MATCH($B211-Annex!$B$9/60,$B:$B),2)))))/Annex!$B$8)/1000,IF(Data!$B$2="",0,"-"))</f>
        <v>-29.912044094650678</v>
      </c>
      <c r="AP211" s="20">
        <v>79.341999999999999</v>
      </c>
      <c r="AQ211" s="20">
        <v>156.33500000000001</v>
      </c>
      <c r="AR211" s="20">
        <v>234.02699999999999</v>
      </c>
      <c r="AS211" s="20">
        <v>99.328000000000003</v>
      </c>
      <c r="AT211" s="20">
        <v>25.663</v>
      </c>
      <c r="AU211" s="20">
        <v>50.326999999999998</v>
      </c>
      <c r="AV211" s="20">
        <v>27.574999999999999</v>
      </c>
      <c r="AW211" s="50">
        <f>IFERROR(AVERAGE(INDEX(BC:BC,IFERROR(MATCH($B211-Annex!$B$4/60,$B:$B),2)):BC211),IF(Data!$B$2="",0,"-"))</f>
        <v>-0.12511263885260893</v>
      </c>
      <c r="AX211" s="50">
        <f>IFERROR(AVERAGE(INDEX(BD:BD,IFERROR(MATCH($B211-Annex!$B$4/60,$B:$B),2)):BD211),IF(Data!$B$2="",0,"-"))</f>
        <v>2.3344018624335974E+141</v>
      </c>
      <c r="AY211" s="50">
        <f>IFERROR(AVERAGE(INDEX(BE:BE,IFERROR(MATCH($B211-Annex!$B$4/60,$B:$B),2)):BE211),IF(Data!$B$2="",0,"-"))</f>
        <v>3.9038602534545364</v>
      </c>
      <c r="AZ211" s="50">
        <f>IFERROR(AVERAGE(INDEX(BF:BF,IFERROR(MATCH($B211-Annex!$B$4/60,$B:$B),2)):BF211),IF(Data!$B$2="",0,"-"))</f>
        <v>-9.3386861701180042</v>
      </c>
      <c r="BA211" s="50">
        <f>IFERROR(AVERAGE(INDEX(BG:BG,IFERROR(MATCH($B211-Annex!$B$4/60,$B:$B),2)):BG211),IF(Data!$B$2="",0,"-"))</f>
        <v>2.851625258420885</v>
      </c>
      <c r="BB211" s="50">
        <f>IFERROR(AVERAGE(INDEX(BH:BH,IFERROR(MATCH($B211-Annex!$B$4/60,$B:$B),2)):BH211),IF(Data!$B$2="",0,"-"))</f>
        <v>2.1132364785431705</v>
      </c>
      <c r="BC211" s="50">
        <f>IFERROR((5.670373*10^-8*(BI211+273.15)^4+((Annex!$B$5+Annex!$B$6)*(BI211-L211)+Annex!$B$7*(BI211-INDEX(BI:BI,IFERROR(MATCH($B211-Annex!$B$9/60,$B:$B),2)))/(60*($B211-INDEX($B:$B,IFERROR(MATCH($B211-Annex!$B$9/60,$B:$B),2)))))/Annex!$B$8)/1000,IF(Data!$B$2="",0,"-"))</f>
        <v>0.42681525034507112</v>
      </c>
      <c r="BD211" s="50">
        <f>IFERROR((5.670373*10^-8*(BJ211+273.15)^4+((Annex!$B$5+Annex!$B$6)*(BJ211-O211)+Annex!$B$7*(BJ211-INDEX(BJ:BJ,IFERROR(MATCH($B211-Annex!$B$9/60,$B:$B),2)))/(60*($B211-INDEX($B:$B,IFERROR(MATCH($B211-Annex!$B$9/60,$B:$B),2)))))/Annex!$B$8)/1000,IF(Data!$B$2="",0,"-"))</f>
        <v>-5.1257394191651328E+37</v>
      </c>
      <c r="BE211" s="50">
        <f>IFERROR((5.670373*10^-8*(BK211+273.15)^4+((Annex!$B$5+Annex!$B$6)*(BK211-R211)+Annex!$B$7*(BK211-INDEX(BK:BK,IFERROR(MATCH($B211-Annex!$B$9/60,$B:$B),2)))/(60*($B211-INDEX($B:$B,IFERROR(MATCH($B211-Annex!$B$9/60,$B:$B),2)))))/Annex!$B$8)/1000,IF(Data!$B$2="",0,"-"))</f>
        <v>3.7127663032576588</v>
      </c>
      <c r="BF211" s="50">
        <f>IFERROR((5.670373*10^-8*(BL211+273.15)^4+((Annex!$B$5+Annex!$B$6)*(BL211-U211)+Annex!$B$7*(BL211-INDEX(BL:BL,IFERROR(MATCH($B211-Annex!$B$9/60,$B:$B),2)))/(60*($B211-INDEX($B:$B,IFERROR(MATCH($B211-Annex!$B$9/60,$B:$B),2)))))/Annex!$B$8)/1000,IF(Data!$B$2="",0,"-"))</f>
        <v>-19.41368417578208</v>
      </c>
      <c r="BG211" s="50">
        <f>IFERROR((5.670373*10^-8*(BM211+273.15)^4+((Annex!$B$5+Annex!$B$6)*(BM211-X211)+Annex!$B$7*(BM211-INDEX(BM:BM,IFERROR(MATCH($B211-Annex!$B$9/60,$B:$B),2)))/(60*($B211-INDEX($B:$B,IFERROR(MATCH($B211-Annex!$B$9/60,$B:$B),2)))))/Annex!$B$8)/1000,IF(Data!$B$2="",0,"-"))</f>
        <v>2.64755555538706</v>
      </c>
      <c r="BH211" s="50">
        <f>IFERROR((5.670373*10^-8*(BN211+273.15)^4+((Annex!$B$5+Annex!$B$6)*(BN211-AA211)+Annex!$B$7*(BN211-INDEX(BN:BN,IFERROR(MATCH($B211-Annex!$B$9/60,$B:$B),2)))/(60*($B211-INDEX($B:$B,IFERROR(MATCH($B211-Annex!$B$9/60,$B:$B),2)))))/Annex!$B$8)/1000,IF(Data!$B$2="",0,"-"))</f>
        <v>1.9459110891365818</v>
      </c>
      <c r="BI211" s="20">
        <v>73.566000000000003</v>
      </c>
      <c r="BJ211" s="20">
        <v>-128.63800000000001</v>
      </c>
      <c r="BK211" s="20">
        <v>271.36</v>
      </c>
      <c r="BL211" s="20">
        <v>137.482</v>
      </c>
      <c r="BM211" s="20">
        <v>218.88800000000001</v>
      </c>
      <c r="BN211" s="20">
        <v>207.65299999999999</v>
      </c>
    </row>
    <row r="212" spans="1:66" x14ac:dyDescent="0.3">
      <c r="A212" s="5">
        <v>211</v>
      </c>
      <c r="B212" s="19">
        <v>17.77083333581686</v>
      </c>
      <c r="C212" s="20">
        <v>156.26569900000001</v>
      </c>
      <c r="D212" s="20">
        <v>161.014715</v>
      </c>
      <c r="E212" s="20">
        <v>209.55979500000001</v>
      </c>
      <c r="F212" s="49">
        <f>IFERROR(SUM(C212:E212),IF(Data!$B$2="",0,"-"))</f>
        <v>526.84020899999996</v>
      </c>
      <c r="G212" s="50">
        <f>IFERROR(F212-Annex!$B$10,IF(Data!$B$2="",0,"-"))</f>
        <v>100.23220899999995</v>
      </c>
      <c r="H212" s="50">
        <f>IFERROR(AVERAGE(INDEX(G:G,IFERROR(MATCH($B212-Annex!$B$12/60,$B:$B),2)):G212),IF(Data!$B$2="",0,"-"))</f>
        <v>99.479539400000021</v>
      </c>
      <c r="I212" s="50">
        <f>IFERROR(-14000*(G212-INDEX(G:G,IFERROR(MATCH($B212-Annex!$B$11/60,$B:$B),2)))/(60*($B212-INDEX($B:$B,IFERROR(MATCH($B212-Annex!$B$11/60,$B:$B),2)))),IF(Data!$B$2="",0,"-"))</f>
        <v>-985.1999704320134</v>
      </c>
      <c r="J212" s="50">
        <f>IFERROR(-14000*(H212-INDEX(H:H,IFERROR(MATCH($B212-Annex!$B$13/60,$B:$B),2)))/(60*($B212-INDEX($B:$B,IFERROR(MATCH($B212-Annex!$B$13/60,$B:$B),2)))),IF(Data!$B$2="",0,"-"))</f>
        <v>-833.43499922945193</v>
      </c>
      <c r="K212" s="20">
        <v>0.98836184199999999</v>
      </c>
      <c r="L212" s="20">
        <v>42.103000000000002</v>
      </c>
      <c r="M212" s="20">
        <v>690.774</v>
      </c>
      <c r="N212" s="20">
        <v>63.161999999999999</v>
      </c>
      <c r="O212" s="20">
        <v>41.305</v>
      </c>
      <c r="P212" s="20">
        <v>427.86500000000001</v>
      </c>
      <c r="Q212" s="20">
        <v>80.546999999999997</v>
      </c>
      <c r="R212" s="20">
        <v>46.804000000000002</v>
      </c>
      <c r="S212" s="20">
        <v>-153.95500000000001</v>
      </c>
      <c r="T212" s="20">
        <v>53.085999999999999</v>
      </c>
      <c r="U212" s="20">
        <v>154.59299999999999</v>
      </c>
      <c r="V212" s="20">
        <v>137.703</v>
      </c>
      <c r="W212" s="20">
        <v>50.715000000000003</v>
      </c>
      <c r="X212" s="20">
        <v>42.917999999999999</v>
      </c>
      <c r="Y212" s="20">
        <v>-13.522</v>
      </c>
      <c r="Z212" s="20">
        <v>49.046999999999997</v>
      </c>
      <c r="AA212" s="20">
        <v>72.686000000000007</v>
      </c>
      <c r="AB212" s="20">
        <v>134.53200000000001</v>
      </c>
      <c r="AC212" s="20">
        <v>54.015000000000001</v>
      </c>
      <c r="AD212" s="20">
        <v>82.837000000000003</v>
      </c>
      <c r="AE212" s="20">
        <v>86.016000000000005</v>
      </c>
      <c r="AF212" s="20">
        <v>-146.03399999999999</v>
      </c>
      <c r="AG212" s="20">
        <v>286.10399999999998</v>
      </c>
      <c r="AH212" s="50">
        <f>IFERROR(AVERAGE(INDEX(AL:AL,IFERROR(MATCH($B212-Annex!$B$4/60,$B:$B),2)):AL212),IF(Data!$B$2="",0,"-"))</f>
        <v>-5.2529799840753446</v>
      </c>
      <c r="AI212" s="50">
        <f>IFERROR(AVERAGE(INDEX(AM:AM,IFERROR(MATCH($B212-Annex!$B$4/60,$B:$B),2)):AM212),IF(Data!$B$2="",0,"-"))</f>
        <v>-15.546682066707868</v>
      </c>
      <c r="AJ212" s="50">
        <f>IFERROR(AVERAGE(INDEX(AN:AN,IFERROR(MATCH($B212-Annex!$B$4/60,$B:$B),2)):AN212),IF(Data!$B$2="",0,"-"))</f>
        <v>2.2520840491547633</v>
      </c>
      <c r="AK212" s="50">
        <f>IFERROR(AVERAGE(INDEX(AO:AO,IFERROR(MATCH($B212-Annex!$B$4/60,$B:$B),2)):AO212),IF(Data!$B$2="",0,"-"))</f>
        <v>-20.116782791319014</v>
      </c>
      <c r="AL212" s="50">
        <f>IFERROR((5.670373*10^-8*(AP212+273.15)^4+((Annex!$B$5+Annex!$B$6)*(AP212-L212)+Annex!$B$7*(AP212-INDEX(AP:AP,IFERROR(MATCH($B212-Annex!$B$9/60,$B:$B),2)))/(60*($B212-INDEX($B:$B,IFERROR(MATCH($B212-Annex!$B$9/60,$B:$B),2)))))/Annex!$B$8)/1000,IF(Data!$B$2="",0,"-"))</f>
        <v>1.4608520721435838</v>
      </c>
      <c r="AM212" s="50">
        <f>IFERROR((5.670373*10^-8*(AQ212+273.15)^4+((Annex!$B$5+Annex!$B$6)*(AQ212-O212)+Annex!$B$7*(AQ212-INDEX(AQ:AQ,IFERROR(MATCH($B212-Annex!$B$9/60,$B:$B),2)))/(60*($B212-INDEX($B:$B,IFERROR(MATCH($B212-Annex!$B$9/60,$B:$B),2)))))/Annex!$B$8)/1000,IF(Data!$B$2="",0,"-"))</f>
        <v>27.228098859298878</v>
      </c>
      <c r="AN212" s="50">
        <f>IFERROR((5.670373*10^-8*(AR212+273.15)^4+((Annex!$B$5+Annex!$B$6)*(AR212-R212)+Annex!$B$7*(AR212-INDEX(AR:AR,IFERROR(MATCH($B212-Annex!$B$9/60,$B:$B),2)))/(60*($B212-INDEX($B:$B,IFERROR(MATCH($B212-Annex!$B$9/60,$B:$B),2)))))/Annex!$B$8)/1000,IF(Data!$B$2="",0,"-"))</f>
        <v>4.0086170546171367</v>
      </c>
      <c r="AO212" s="50">
        <f>IFERROR((5.670373*10^-8*(AS212+273.15)^4+((Annex!$B$5+Annex!$B$6)*(AS212-U212)+Annex!$B$7*(AS212-INDEX(AS:AS,IFERROR(MATCH($B212-Annex!$B$9/60,$B:$B),2)))/(60*($B212-INDEX($B:$B,IFERROR(MATCH($B212-Annex!$B$9/60,$B:$B),2)))))/Annex!$B$8)/1000,IF(Data!$B$2="",0,"-"))</f>
        <v>-119.74756469105245</v>
      </c>
      <c r="AP212" s="20">
        <v>79.009</v>
      </c>
      <c r="AQ212" s="20">
        <v>189.30699999999999</v>
      </c>
      <c r="AR212" s="20">
        <v>230.535</v>
      </c>
      <c r="AS212" s="20">
        <v>88.706999999999994</v>
      </c>
      <c r="AT212" s="20">
        <v>25.216000000000001</v>
      </c>
      <c r="AU212" s="20">
        <v>50.749000000000002</v>
      </c>
      <c r="AV212" s="20">
        <v>27.462</v>
      </c>
      <c r="AW212" s="50">
        <f>IFERROR(AVERAGE(INDEX(BC:BC,IFERROR(MATCH($B212-Annex!$B$4/60,$B:$B),2)):BC212),IF(Data!$B$2="",0,"-"))</f>
        <v>1.4753221217662307E-2</v>
      </c>
      <c r="AX212" s="50">
        <f>IFERROR(AVERAGE(INDEX(BD:BD,IFERROR(MATCH($B212-Annex!$B$4/60,$B:$B),2)):BD212),IF(Data!$B$2="",0,"-"))</f>
        <v>2.3344018624335974E+141</v>
      </c>
      <c r="AY212" s="50">
        <f>IFERROR(AVERAGE(INDEX(BE:BE,IFERROR(MATCH($B212-Annex!$B$4/60,$B:$B),2)):BE212),IF(Data!$B$2="",0,"-"))</f>
        <v>3.797353648027864</v>
      </c>
      <c r="AZ212" s="50">
        <f>IFERROR(AVERAGE(INDEX(BF:BF,IFERROR(MATCH($B212-Annex!$B$4/60,$B:$B),2)):BF212),IF(Data!$B$2="",0,"-"))</f>
        <v>4.7847554164514667</v>
      </c>
      <c r="BA212" s="50">
        <f>IFERROR(AVERAGE(INDEX(BG:BG,IFERROR(MATCH($B212-Annex!$B$4/60,$B:$B),2)):BG212),IF(Data!$B$2="",0,"-"))</f>
        <v>2.7530450092690084</v>
      </c>
      <c r="BB212" s="50">
        <f>IFERROR(AVERAGE(INDEX(BH:BH,IFERROR(MATCH($B212-Annex!$B$4/60,$B:$B),2)):BH212),IF(Data!$B$2="",0,"-"))</f>
        <v>2.0402973203304238</v>
      </c>
      <c r="BC212" s="50">
        <f>IFERROR((5.670373*10^-8*(BI212+273.15)^4+((Annex!$B$5+Annex!$B$6)*(BI212-L212)+Annex!$B$7*(BI212-INDEX(BI:BI,IFERROR(MATCH($B212-Annex!$B$9/60,$B:$B),2)))/(60*($B212-INDEX($B:$B,IFERROR(MATCH($B212-Annex!$B$9/60,$B:$B),2)))))/Annex!$B$8)/1000,IF(Data!$B$2="",0,"-"))</f>
        <v>0.45323927233953487</v>
      </c>
      <c r="BD212" s="50">
        <f>IFERROR((5.670373*10^-8*(BJ212+273.15)^4+((Annex!$B$5+Annex!$B$6)*(BJ212-O212)+Annex!$B$7*(BJ212-INDEX(BJ:BJ,IFERROR(MATCH($B212-Annex!$B$9/60,$B:$B),2)))/(60*($B212-INDEX($B:$B,IFERROR(MATCH($B212-Annex!$B$9/60,$B:$B),2)))))/Annex!$B$8)/1000,IF(Data!$B$2="",0,"-"))</f>
        <v>34.960353237213909</v>
      </c>
      <c r="BE212" s="50">
        <f>IFERROR((5.670373*10^-8*(BK212+273.15)^4+((Annex!$B$5+Annex!$B$6)*(BK212-R212)+Annex!$B$7*(BK212-INDEX(BK:BK,IFERROR(MATCH($B212-Annex!$B$9/60,$B:$B),2)))/(60*($B212-INDEX($B:$B,IFERROR(MATCH($B212-Annex!$B$9/60,$B:$B),2)))))/Annex!$B$8)/1000,IF(Data!$B$2="",0,"-"))</f>
        <v>3.608502373099435</v>
      </c>
      <c r="BF212" s="50">
        <f>IFERROR((5.670373*10^-8*(BL212+273.15)^4+((Annex!$B$5+Annex!$B$6)*(BL212-U212)+Annex!$B$7*(BL212-INDEX(BL:BL,IFERROR(MATCH($B212-Annex!$B$9/60,$B:$B),2)))/(60*($B212-INDEX($B:$B,IFERROR(MATCH($B212-Annex!$B$9/60,$B:$B),2)))))/Annex!$B$8)/1000,IF(Data!$B$2="",0,"-"))</f>
        <v>62.213656594766313</v>
      </c>
      <c r="BG212" s="50">
        <f>IFERROR((5.670373*10^-8*(BM212+273.15)^4+((Annex!$B$5+Annex!$B$6)*(BM212-X212)+Annex!$B$7*(BM212-INDEX(BM:BM,IFERROR(MATCH($B212-Annex!$B$9/60,$B:$B),2)))/(60*($B212-INDEX($B:$B,IFERROR(MATCH($B212-Annex!$B$9/60,$B:$B),2)))))/Annex!$B$8)/1000,IF(Data!$B$2="",0,"-"))</f>
        <v>2.4871309602198797</v>
      </c>
      <c r="BH212" s="50">
        <f>IFERROR((5.670373*10^-8*(BN212+273.15)^4+((Annex!$B$5+Annex!$B$6)*(BN212-AA212)+Annex!$B$7*(BN212-INDEX(BN:BN,IFERROR(MATCH($B212-Annex!$B$9/60,$B:$B),2)))/(60*($B212-INDEX($B:$B,IFERROR(MATCH($B212-Annex!$B$9/60,$B:$B),2)))))/Annex!$B$8)/1000,IF(Data!$B$2="",0,"-"))</f>
        <v>1.8670194755071852</v>
      </c>
      <c r="BI212" s="20">
        <v>72.600999999999999</v>
      </c>
      <c r="BJ212" s="20">
        <v>10.169</v>
      </c>
      <c r="BK212" s="20">
        <v>265.58</v>
      </c>
      <c r="BL212" s="20">
        <v>93.572999999999993</v>
      </c>
      <c r="BM212" s="20">
        <v>214.44</v>
      </c>
      <c r="BN212" s="20">
        <v>203.79499999999999</v>
      </c>
    </row>
    <row r="213" spans="1:66" x14ac:dyDescent="0.3">
      <c r="A213" s="5">
        <v>212</v>
      </c>
      <c r="B213" s="19">
        <v>17.855000006966293</v>
      </c>
      <c r="C213" s="20">
        <v>156.25349800000001</v>
      </c>
      <c r="D213" s="20">
        <v>161.11895999999999</v>
      </c>
      <c r="E213" s="20">
        <v>209.47831300000001</v>
      </c>
      <c r="F213" s="49">
        <f>IFERROR(SUM(C213:E213),IF(Data!$B$2="",0,"-"))</f>
        <v>526.85077100000001</v>
      </c>
      <c r="G213" s="50">
        <f>IFERROR(F213-Annex!$B$10,IF(Data!$B$2="",0,"-"))</f>
        <v>100.242771</v>
      </c>
      <c r="H213" s="50">
        <f>IFERROR(AVERAGE(INDEX(G:G,IFERROR(MATCH($B213-Annex!$B$12/60,$B:$B),2)):G213),IF(Data!$B$2="",0,"-"))</f>
        <v>99.863846499999994</v>
      </c>
      <c r="I213" s="50">
        <f>IFERROR(-14000*(G213-INDEX(G:G,IFERROR(MATCH($B213-Annex!$B$11/60,$B:$B),2)))/(60*($B213-INDEX($B:$B,IFERROR(MATCH($B213-Annex!$B$11/60,$B:$B),2)))),IF(Data!$B$2="",0,"-"))</f>
        <v>-1052.2343994153794</v>
      </c>
      <c r="J213" s="50">
        <f>IFERROR(-14000*(H213-INDEX(H:H,IFERROR(MATCH($B213-Annex!$B$13/60,$B:$B),2)))/(60*($B213-INDEX($B:$B,IFERROR(MATCH($B213-Annex!$B$13/60,$B:$B),2)))),IF(Data!$B$2="",0,"-"))</f>
        <v>-955.94474008609234</v>
      </c>
      <c r="K213" s="20">
        <v>0.94713682899999996</v>
      </c>
      <c r="L213" s="20">
        <v>44.027999999999999</v>
      </c>
      <c r="M213" s="20">
        <v>587.95000000000005</v>
      </c>
      <c r="N213" s="20">
        <v>62.494999999999997</v>
      </c>
      <c r="O213" s="20">
        <v>-44.343000000000004</v>
      </c>
      <c r="P213" s="20">
        <v>276.92599999999999</v>
      </c>
      <c r="Q213" s="20">
        <v>82.870999999999995</v>
      </c>
      <c r="R213" s="20">
        <v>45.52</v>
      </c>
      <c r="S213" s="20">
        <v>124.19799999999999</v>
      </c>
      <c r="T213" s="20">
        <v>53.207000000000001</v>
      </c>
      <c r="U213" s="20">
        <v>104.99</v>
      </c>
      <c r="V213" s="20">
        <v>80.563999999999993</v>
      </c>
      <c r="W213" s="20">
        <v>51.384999999999998</v>
      </c>
      <c r="X213" s="20">
        <v>43.317</v>
      </c>
      <c r="Y213" s="20">
        <v>-47.869</v>
      </c>
      <c r="Z213" s="20">
        <v>49.237000000000002</v>
      </c>
      <c r="AA213" s="20">
        <v>71.215999999999994</v>
      </c>
      <c r="AB213" s="20">
        <v>296.83300000000003</v>
      </c>
      <c r="AC213" s="20">
        <v>55.011000000000003</v>
      </c>
      <c r="AD213" s="20">
        <v>-89.230999999999995</v>
      </c>
      <c r="AE213" s="20">
        <v>-37.924999999999997</v>
      </c>
      <c r="AF213" s="20">
        <v>59.36</v>
      </c>
      <c r="AG213" s="20">
        <v>361.98099999999999</v>
      </c>
      <c r="AH213" s="50">
        <f>IFERROR(AVERAGE(INDEX(AL:AL,IFERROR(MATCH($B213-Annex!$B$4/60,$B:$B),2)):AL213),IF(Data!$B$2="",0,"-"))</f>
        <v>-2.7025577883691883</v>
      </c>
      <c r="AI213" s="50">
        <f>IFERROR(AVERAGE(INDEX(AM:AM,IFERROR(MATCH($B213-Annex!$B$4/60,$B:$B),2)):AM213),IF(Data!$B$2="",0,"-"))</f>
        <v>-13.619240001139142</v>
      </c>
      <c r="AJ213" s="50">
        <f>IFERROR(AVERAGE(INDEX(AN:AN,IFERROR(MATCH($B213-Annex!$B$4/60,$B:$B),2)):AN213),IF(Data!$B$2="",0,"-"))</f>
        <v>2.4351941934668808</v>
      </c>
      <c r="AK213" s="50">
        <f>IFERROR(AVERAGE(INDEX(AO:AO,IFERROR(MATCH($B213-Annex!$B$4/60,$B:$B),2)):AO213),IF(Data!$B$2="",0,"-"))</f>
        <v>-25.141159086437369</v>
      </c>
      <c r="AL213" s="50">
        <f>IFERROR((5.670373*10^-8*(AP213+273.15)^4+((Annex!$B$5+Annex!$B$6)*(AP213-L213)+Annex!$B$7*(AP213-INDEX(AP:AP,IFERROR(MATCH($B213-Annex!$B$9/60,$B:$B),2)))/(60*($B213-INDEX($B:$B,IFERROR(MATCH($B213-Annex!$B$9/60,$B:$B),2)))))/Annex!$B$8)/1000,IF(Data!$B$2="",0,"-"))</f>
        <v>1.1219020057859603</v>
      </c>
      <c r="AM213" s="50">
        <f>IFERROR((5.670373*10^-8*(AQ213+273.15)^4+((Annex!$B$5+Annex!$B$6)*(AQ213-O213)+Annex!$B$7*(AQ213-INDEX(AQ:AQ,IFERROR(MATCH($B213-Annex!$B$9/60,$B:$B),2)))/(60*($B213-INDEX($B:$B,IFERROR(MATCH($B213-Annex!$B$9/60,$B:$B),2)))))/Annex!$B$8)/1000,IF(Data!$B$2="",0,"-"))</f>
        <v>9.8416409819128265</v>
      </c>
      <c r="AN213" s="50">
        <f>IFERROR((5.670373*10^-8*(AR213+273.15)^4+((Annex!$B$5+Annex!$B$6)*(AR213-R213)+Annex!$B$7*(AR213-INDEX(AR:AR,IFERROR(MATCH($B213-Annex!$B$9/60,$B:$B),2)))/(60*($B213-INDEX($B:$B,IFERROR(MATCH($B213-Annex!$B$9/60,$B:$B),2)))))/Annex!$B$8)/1000,IF(Data!$B$2="",0,"-"))</f>
        <v>4.1401396946028299</v>
      </c>
      <c r="AO213" s="50">
        <f>IFERROR((5.670373*10^-8*(AS213+273.15)^4+((Annex!$B$5+Annex!$B$6)*(AS213-U213)+Annex!$B$7*(AS213-INDEX(AS:AS,IFERROR(MATCH($B213-Annex!$B$9/60,$B:$B),2)))/(60*($B213-INDEX($B:$B,IFERROR(MATCH($B213-Annex!$B$9/60,$B:$B),2)))))/Annex!$B$8)/1000,IF(Data!$B$2="",0,"-"))</f>
        <v>6.4187508677472653</v>
      </c>
      <c r="AP213" s="20">
        <v>78.343000000000004</v>
      </c>
      <c r="AQ213" s="20">
        <v>162.43299999999999</v>
      </c>
      <c r="AR213" s="20">
        <v>227.24</v>
      </c>
      <c r="AS213" s="20">
        <v>109.229</v>
      </c>
      <c r="AT213" s="20">
        <v>25.004999999999999</v>
      </c>
      <c r="AU213" s="20">
        <v>51.281999999999996</v>
      </c>
      <c r="AV213" s="20">
        <v>27.532</v>
      </c>
      <c r="AW213" s="50">
        <f>IFERROR(AVERAGE(INDEX(BC:BC,IFERROR(MATCH($B213-Annex!$B$4/60,$B:$B),2)):BC213),IF(Data!$B$2="",0,"-"))</f>
        <v>0.35909878016800018</v>
      </c>
      <c r="AX213" s="50">
        <f>IFERROR(AVERAGE(INDEX(BD:BD,IFERROR(MATCH($B213-Annex!$B$4/60,$B:$B),2)):BD213),IF(Data!$B$2="",0,"-"))</f>
        <v>2.3344018624335974E+141</v>
      </c>
      <c r="AY213" s="50">
        <f>IFERROR(AVERAGE(INDEX(BE:BE,IFERROR(MATCH($B213-Annex!$B$4/60,$B:$B),2)):BE213),IF(Data!$B$2="",0,"-"))</f>
        <v>3.7153160596182615</v>
      </c>
      <c r="AZ213" s="50">
        <f>IFERROR(AVERAGE(INDEX(BF:BF,IFERROR(MATCH($B213-Annex!$B$4/60,$B:$B),2)):BF213),IF(Data!$B$2="",0,"-"))</f>
        <v>7.054535034316376</v>
      </c>
      <c r="BA213" s="50">
        <f>IFERROR(AVERAGE(INDEX(BG:BG,IFERROR(MATCH($B213-Annex!$B$4/60,$B:$B),2)):BG213),IF(Data!$B$2="",0,"-"))</f>
        <v>2.6730770876927186</v>
      </c>
      <c r="BB213" s="50">
        <f>IFERROR(AVERAGE(INDEX(BH:BH,IFERROR(MATCH($B213-Annex!$B$4/60,$B:$B),2)):BH213),IF(Data!$B$2="",0,"-"))</f>
        <v>1.9961032561667811</v>
      </c>
      <c r="BC213" s="50">
        <f>IFERROR((5.670373*10^-8*(BI213+273.15)^4+((Annex!$B$5+Annex!$B$6)*(BI213-L213)+Annex!$B$7*(BI213-INDEX(BI:BI,IFERROR(MATCH($B213-Annex!$B$9/60,$B:$B),2)))/(60*($B213-INDEX($B:$B,IFERROR(MATCH($B213-Annex!$B$9/60,$B:$B),2)))))/Annex!$B$8)/1000,IF(Data!$B$2="",0,"-"))</f>
        <v>0.75831036465955459</v>
      </c>
      <c r="BD213" s="50">
        <f>IFERROR((5.670373*10^-8*(BJ213+273.15)^4+((Annex!$B$5+Annex!$B$6)*(BJ213-O213)+Annex!$B$7*(BJ213-INDEX(BJ:BJ,IFERROR(MATCH($B213-Annex!$B$9/60,$B:$B),2)))/(60*($B213-INDEX($B:$B,IFERROR(MATCH($B213-Annex!$B$9/60,$B:$B),2)))))/Annex!$B$8)/1000,IF(Data!$B$2="",0,"-"))</f>
        <v>169.24822741333927</v>
      </c>
      <c r="BE213" s="50">
        <f>IFERROR((5.670373*10^-8*(BK213+273.15)^4+((Annex!$B$5+Annex!$B$6)*(BK213-R213)+Annex!$B$7*(BK213-INDEX(BK:BK,IFERROR(MATCH($B213-Annex!$B$9/60,$B:$B),2)))/(60*($B213-INDEX($B:$B,IFERROR(MATCH($B213-Annex!$B$9/60,$B:$B),2)))))/Annex!$B$8)/1000,IF(Data!$B$2="",0,"-"))</f>
        <v>3.698899593858787</v>
      </c>
      <c r="BF213" s="50">
        <f>IFERROR((5.670373*10^-8*(BL213+273.15)^4+((Annex!$B$5+Annex!$B$6)*(BL213-U213)+Annex!$B$7*(BL213-INDEX(BL:BL,IFERROR(MATCH($B213-Annex!$B$9/60,$B:$B),2)))/(60*($B213-INDEX($B:$B,IFERROR(MATCH($B213-Annex!$B$9/60,$B:$B),2)))))/Annex!$B$8)/1000,IF(Data!$B$2="",0,"-"))</f>
        <v>-28.875404173980904</v>
      </c>
      <c r="BG213" s="50">
        <f>IFERROR((5.670373*10^-8*(BM213+273.15)^4+((Annex!$B$5+Annex!$B$6)*(BM213-X213)+Annex!$B$7*(BM213-INDEX(BM:BM,IFERROR(MATCH($B213-Annex!$B$9/60,$B:$B),2)))/(60*($B213-INDEX($B:$B,IFERROR(MATCH($B213-Annex!$B$9/60,$B:$B),2)))))/Annex!$B$8)/1000,IF(Data!$B$2="",0,"-"))</f>
        <v>2.4749452347904719</v>
      </c>
      <c r="BH213" s="50">
        <f>IFERROR((5.670373*10^-8*(BN213+273.15)^4+((Annex!$B$5+Annex!$B$6)*(BN213-AA213)+Annex!$B$7*(BN213-INDEX(BN:BN,IFERROR(MATCH($B213-Annex!$B$9/60,$B:$B),2)))/(60*($B213-INDEX($B:$B,IFERROR(MATCH($B213-Annex!$B$9/60,$B:$B),2)))))/Annex!$B$8)/1000,IF(Data!$B$2="",0,"-"))</f>
        <v>1.8952269262323846</v>
      </c>
      <c r="BI213" s="20">
        <v>72.242000000000004</v>
      </c>
      <c r="BJ213" s="20">
        <v>184.43299999999999</v>
      </c>
      <c r="BK213" s="20">
        <v>260.27199999999999</v>
      </c>
      <c r="BL213" s="20">
        <v>80.872</v>
      </c>
      <c r="BM213" s="20">
        <v>210.39500000000001</v>
      </c>
      <c r="BN213" s="20">
        <v>200.18899999999999</v>
      </c>
    </row>
    <row r="214" spans="1:66" x14ac:dyDescent="0.3">
      <c r="A214" s="5">
        <v>213</v>
      </c>
      <c r="B214" s="19">
        <v>17.939333341782913</v>
      </c>
      <c r="C214" s="20">
        <v>156.35031699999999</v>
      </c>
      <c r="D214" s="20">
        <v>161.24356599999999</v>
      </c>
      <c r="E214" s="20">
        <v>209.52883299999999</v>
      </c>
      <c r="F214" s="49">
        <f>IFERROR(SUM(C214:E214),IF(Data!$B$2="",0,"-"))</f>
        <v>527.12271599999997</v>
      </c>
      <c r="G214" s="50">
        <f>IFERROR(F214-Annex!$B$10,IF(Data!$B$2="",0,"-"))</f>
        <v>100.51471599999996</v>
      </c>
      <c r="H214" s="50">
        <f>IFERROR(AVERAGE(INDEX(G:G,IFERROR(MATCH($B214-Annex!$B$12/60,$B:$B),2)):G214),IF(Data!$B$2="",0,"-"))</f>
        <v>100.16109379999997</v>
      </c>
      <c r="I214" s="50">
        <f>IFERROR(-14000*(G214-INDEX(G:G,IFERROR(MATCH($B214-Annex!$B$11/60,$B:$B),2)))/(60*($B214-INDEX($B:$B,IFERROR(MATCH($B214-Annex!$B$11/60,$B:$B),2)))),IF(Data!$B$2="",0,"-"))</f>
        <v>-1007.0395011088034</v>
      </c>
      <c r="J214" s="50">
        <f>IFERROR(-14000*(H214-INDEX(H:H,IFERROR(MATCH($B214-Annex!$B$13/60,$B:$B),2)))/(60*($B214-INDEX($B:$B,IFERROR(MATCH($B214-Annex!$B$13/60,$B:$B),2)))),IF(Data!$B$2="",0,"-"))</f>
        <v>-1036.7761900762155</v>
      </c>
      <c r="K214" s="20">
        <v>0.90642712800000003</v>
      </c>
      <c r="L214" s="20">
        <v>46.256999999999998</v>
      </c>
      <c r="M214" s="20">
        <v>800.04600000000005</v>
      </c>
      <c r="N214" s="20">
        <v>63.118000000000002</v>
      </c>
      <c r="O214" s="20">
        <v>15.250999999999999</v>
      </c>
      <c r="P214" s="20">
        <v>230.84200000000001</v>
      </c>
      <c r="Q214" s="20">
        <v>82.247</v>
      </c>
      <c r="R214" s="20">
        <v>42.649000000000001</v>
      </c>
      <c r="S214" s="20">
        <v>200.286</v>
      </c>
      <c r="T214" s="20">
        <v>53.73</v>
      </c>
      <c r="U214" s="20">
        <v>140.52799999999999</v>
      </c>
      <c r="V214" s="20">
        <v>-9.4060000000000006</v>
      </c>
      <c r="W214" s="20">
        <v>52.268999999999998</v>
      </c>
      <c r="X214" s="20">
        <v>43.064999999999998</v>
      </c>
      <c r="Y214" s="20">
        <v>59.642000000000003</v>
      </c>
      <c r="Z214" s="20">
        <v>51.031999999999996</v>
      </c>
      <c r="AA214" s="20">
        <v>71.48</v>
      </c>
      <c r="AB214" s="20">
        <v>173.68199999999999</v>
      </c>
      <c r="AC214" s="20">
        <v>55.999000000000002</v>
      </c>
      <c r="AD214" s="20">
        <v>-98.938999999999993</v>
      </c>
      <c r="AE214" s="20">
        <v>209.83500000000001</v>
      </c>
      <c r="AF214" s="20">
        <v>117.86799999999999</v>
      </c>
      <c r="AG214" s="20">
        <v>274.32</v>
      </c>
      <c r="AH214" s="50">
        <f>IFERROR(AVERAGE(INDEX(AL:AL,IFERROR(MATCH($B214-Annex!$B$4/60,$B:$B),2)):AL214),IF(Data!$B$2="",0,"-"))</f>
        <v>-0.44050663453054451</v>
      </c>
      <c r="AI214" s="50">
        <f>IFERROR(AVERAGE(INDEX(AM:AM,IFERROR(MATCH($B214-Annex!$B$4/60,$B:$B),2)):AM214),IF(Data!$B$2="",0,"-"))</f>
        <v>-8.4023592907192448</v>
      </c>
      <c r="AJ214" s="50">
        <f>IFERROR(AVERAGE(INDEX(AN:AN,IFERROR(MATCH($B214-Annex!$B$4/60,$B:$B),2)):AN214),IF(Data!$B$2="",0,"-"))</f>
        <v>2.979648602704756</v>
      </c>
      <c r="AK214" s="50">
        <f>IFERROR(AVERAGE(INDEX(AO:AO,IFERROR(MATCH($B214-Annex!$B$4/60,$B:$B),2)):AO214),IF(Data!$B$2="",0,"-"))</f>
        <v>-30.655302453113826</v>
      </c>
      <c r="AL214" s="50">
        <f>IFERROR((5.670373*10^-8*(AP214+273.15)^4+((Annex!$B$5+Annex!$B$6)*(AP214-L214)+Annex!$B$7*(AP214-INDEX(AP:AP,IFERROR(MATCH($B214-Annex!$B$9/60,$B:$B),2)))/(60*($B214-INDEX($B:$B,IFERROR(MATCH($B214-Annex!$B$9/60,$B:$B),2)))))/Annex!$B$8)/1000,IF(Data!$B$2="",0,"-"))</f>
        <v>0.84059352377994334</v>
      </c>
      <c r="AM214" s="50">
        <f>IFERROR((5.670373*10^-8*(AQ214+273.15)^4+((Annex!$B$5+Annex!$B$6)*(AQ214-O214)+Annex!$B$7*(AQ214-INDEX(AQ:AQ,IFERROR(MATCH($B214-Annex!$B$9/60,$B:$B),2)))/(60*($B214-INDEX($B:$B,IFERROR(MATCH($B214-Annex!$B$9/60,$B:$B),2)))))/Annex!$B$8)/1000,IF(Data!$B$2="",0,"-"))</f>
        <v>-67.331046878635249</v>
      </c>
      <c r="AN214" s="50">
        <f>IFERROR((5.670373*10^-8*(AR214+273.15)^4+((Annex!$B$5+Annex!$B$6)*(AR214-R214)+Annex!$B$7*(AR214-INDEX(AR:AR,IFERROR(MATCH($B214-Annex!$B$9/60,$B:$B),2)))/(60*($B214-INDEX($B:$B,IFERROR(MATCH($B214-Annex!$B$9/60,$B:$B),2)))))/Annex!$B$8)/1000,IF(Data!$B$2="",0,"-"))</f>
        <v>4.2589581628774589</v>
      </c>
      <c r="AO214" s="50">
        <f>IFERROR((5.670373*10^-8*(AS214+273.15)^4+((Annex!$B$5+Annex!$B$6)*(AS214-U214)+Annex!$B$7*(AS214-INDEX(AS:AS,IFERROR(MATCH($B214-Annex!$B$9/60,$B:$B),2)))/(60*($B214-INDEX($B:$B,IFERROR(MATCH($B214-Annex!$B$9/60,$B:$B),2)))))/Annex!$B$8)/1000,IF(Data!$B$2="",0,"-"))</f>
        <v>-3.3368109303574327</v>
      </c>
      <c r="AP214" s="20">
        <v>77.616</v>
      </c>
      <c r="AQ214" s="20">
        <v>56.566000000000003</v>
      </c>
      <c r="AR214" s="20">
        <v>224.19</v>
      </c>
      <c r="AS214" s="20">
        <v>83.016000000000005</v>
      </c>
      <c r="AT214" s="20">
        <v>24.75</v>
      </c>
      <c r="AU214" s="20">
        <v>51.822000000000003</v>
      </c>
      <c r="AV214" s="20">
        <v>27.504999999999999</v>
      </c>
      <c r="AW214" s="50">
        <f>IFERROR(AVERAGE(INDEX(BC:BC,IFERROR(MATCH($B214-Annex!$B$4/60,$B:$B),2)):BC214),IF(Data!$B$2="",0,"-"))</f>
        <v>0.44745335706134526</v>
      </c>
      <c r="AX214" s="50">
        <f>IFERROR(AVERAGE(INDEX(BD:BD,IFERROR(MATCH($B214-Annex!$B$4/60,$B:$B),2)):BD214),IF(Data!$B$2="",0,"-"))</f>
        <v>1.5562679082890649E+141</v>
      </c>
      <c r="AY214" s="50">
        <f>IFERROR(AVERAGE(INDEX(BE:BE,IFERROR(MATCH($B214-Annex!$B$4/60,$B:$B),2)):BE214),IF(Data!$B$2="",0,"-"))</f>
        <v>3.6882226534394378</v>
      </c>
      <c r="AZ214" s="50">
        <f>IFERROR(AVERAGE(INDEX(BF:BF,IFERROR(MATCH($B214-Annex!$B$4/60,$B:$B),2)):BF214),IF(Data!$B$2="",0,"-"))</f>
        <v>21.308564004642239</v>
      </c>
      <c r="BA214" s="50">
        <f>IFERROR(AVERAGE(INDEX(BG:BG,IFERROR(MATCH($B214-Annex!$B$4/60,$B:$B),2)):BG214),IF(Data!$B$2="",0,"-"))</f>
        <v>2.6079995795007243</v>
      </c>
      <c r="BB214" s="50">
        <f>IFERROR(AVERAGE(INDEX(BH:BH,IFERROR(MATCH($B214-Annex!$B$4/60,$B:$B),2)):BH214),IF(Data!$B$2="",0,"-"))</f>
        <v>1.9524877878854714</v>
      </c>
      <c r="BC214" s="50">
        <f>IFERROR((5.670373*10^-8*(BI214+273.15)^4+((Annex!$B$5+Annex!$B$6)*(BI214-L214)+Annex!$B$7*(BI214-INDEX(BI:BI,IFERROR(MATCH($B214-Annex!$B$9/60,$B:$B),2)))/(60*($B214-INDEX($B:$B,IFERROR(MATCH($B214-Annex!$B$9/60,$B:$B),2)))))/Annex!$B$8)/1000,IF(Data!$B$2="",0,"-"))</f>
        <v>0.96437680114017266</v>
      </c>
      <c r="BD214" s="50">
        <f>IFERROR((5.670373*10^-8*(BJ214+273.15)^4+((Annex!$B$5+Annex!$B$6)*(BJ214-O214)+Annex!$B$7*(BJ214-INDEX(BJ:BJ,IFERROR(MATCH($B214-Annex!$B$9/60,$B:$B),2)))/(60*($B214-INDEX($B:$B,IFERROR(MATCH($B214-Annex!$B$9/60,$B:$B),2)))))/Annex!$B$8)/1000,IF(Data!$B$2="",0,"-"))</f>
        <v>131.53407072511769</v>
      </c>
      <c r="BE214" s="50">
        <f>IFERROR((5.670373*10^-8*(BK214+273.15)^4+((Annex!$B$5+Annex!$B$6)*(BK214-R214)+Annex!$B$7*(BK214-INDEX(BK:BK,IFERROR(MATCH($B214-Annex!$B$9/60,$B:$B),2)))/(60*($B214-INDEX($B:$B,IFERROR(MATCH($B214-Annex!$B$9/60,$B:$B),2)))))/Annex!$B$8)/1000,IF(Data!$B$2="",0,"-"))</f>
        <v>3.709690782151609</v>
      </c>
      <c r="BF214" s="50">
        <f>IFERROR((5.670373*10^-8*(BL214+273.15)^4+((Annex!$B$5+Annex!$B$6)*(BL214-U214)+Annex!$B$7*(BL214-INDEX(BL:BL,IFERROR(MATCH($B214-Annex!$B$9/60,$B:$B),2)))/(60*($B214-INDEX($B:$B,IFERROR(MATCH($B214-Annex!$B$9/60,$B:$B),2)))))/Annex!$B$8)/1000,IF(Data!$B$2="",0,"-"))</f>
        <v>21.936112469769764</v>
      </c>
      <c r="BG214" s="50">
        <f>IFERROR((5.670373*10^-8*(BM214+273.15)^4+((Annex!$B$5+Annex!$B$6)*(BM214-X214)+Annex!$B$7*(BM214-INDEX(BM:BM,IFERROR(MATCH($B214-Annex!$B$9/60,$B:$B),2)))/(60*($B214-INDEX($B:$B,IFERROR(MATCH($B214-Annex!$B$9/60,$B:$B),2)))))/Annex!$B$8)/1000,IF(Data!$B$2="",0,"-"))</f>
        <v>2.4749559267921524</v>
      </c>
      <c r="BH214" s="50">
        <f>IFERROR((5.670373*10^-8*(BN214+273.15)^4+((Annex!$B$5+Annex!$B$6)*(BN214-AA214)+Annex!$B$7*(BN214-INDEX(BN:BN,IFERROR(MATCH($B214-Annex!$B$9/60,$B:$B),2)))/(60*($B214-INDEX($B:$B,IFERROR(MATCH($B214-Annex!$B$9/60,$B:$B),2)))))/Annex!$B$8)/1000,IF(Data!$B$2="",0,"-"))</f>
        <v>1.8530047647413703</v>
      </c>
      <c r="BI214" s="20">
        <v>71.805000000000007</v>
      </c>
      <c r="BJ214" s="20">
        <v>245.58</v>
      </c>
      <c r="BK214" s="20">
        <v>255.024</v>
      </c>
      <c r="BL214" s="20">
        <v>133.15899999999999</v>
      </c>
      <c r="BM214" s="20">
        <v>206.358</v>
      </c>
      <c r="BN214" s="20">
        <v>196.62299999999999</v>
      </c>
    </row>
    <row r="215" spans="1:66" x14ac:dyDescent="0.3">
      <c r="A215" s="5">
        <v>214</v>
      </c>
      <c r="B215" s="19">
        <v>18.023500002454966</v>
      </c>
      <c r="C215" s="20">
        <v>156.22095300000001</v>
      </c>
      <c r="D215" s="20">
        <v>161.31768</v>
      </c>
      <c r="E215" s="20">
        <v>209.483194</v>
      </c>
      <c r="F215" s="49">
        <f>IFERROR(SUM(C215:E215),IF(Data!$B$2="",0,"-"))</f>
        <v>527.02182700000003</v>
      </c>
      <c r="G215" s="50">
        <f>IFERROR(F215-Annex!$B$10,IF(Data!$B$2="",0,"-"))</f>
        <v>100.41382700000003</v>
      </c>
      <c r="H215" s="50">
        <f>IFERROR(AVERAGE(INDEX(G:G,IFERROR(MATCH($B215-Annex!$B$12/60,$B:$B),2)):G215),IF(Data!$B$2="",0,"-"))</f>
        <v>100.37260159999998</v>
      </c>
      <c r="I215" s="50">
        <f>IFERROR(-14000*(G215-INDEX(G:G,IFERROR(MATCH($B215-Annex!$B$11/60,$B:$B),2)))/(60*($B215-INDEX($B:$B,IFERROR(MATCH($B215-Annex!$B$11/60,$B:$B),2)))),IF(Data!$B$2="",0,"-"))</f>
        <v>-921.4261029318825</v>
      </c>
      <c r="J215" s="50">
        <f>IFERROR(-14000*(H215-INDEX(H:H,IFERROR(MATCH($B215-Annex!$B$13/60,$B:$B),2)))/(60*($B215-INDEX($B:$B,IFERROR(MATCH($B215-Annex!$B$13/60,$B:$B),2)))),IF(Data!$B$2="",0,"-"))</f>
        <v>-1029.4211361335515</v>
      </c>
      <c r="K215" s="20">
        <v>0.90642712800000003</v>
      </c>
      <c r="L215" s="20">
        <v>42.701000000000001</v>
      </c>
      <c r="M215" s="20">
        <v>1069.4169999999999</v>
      </c>
      <c r="N215" s="20">
        <v>61.203000000000003</v>
      </c>
      <c r="O215" s="20">
        <v>-94.114000000000004</v>
      </c>
      <c r="P215" s="20">
        <v>530.58500000000004</v>
      </c>
      <c r="Q215" s="20">
        <v>82.707999999999998</v>
      </c>
      <c r="R215" s="20">
        <v>44.088000000000001</v>
      </c>
      <c r="S215" s="20">
        <v>53.024999999999999</v>
      </c>
      <c r="T215" s="20">
        <v>54.04</v>
      </c>
      <c r="U215" s="20">
        <v>108.92700000000001</v>
      </c>
      <c r="V215" s="20">
        <v>50.86</v>
      </c>
      <c r="W215" s="20">
        <v>52.579000000000001</v>
      </c>
      <c r="X215" s="20">
        <v>41.972000000000001</v>
      </c>
      <c r="Y215" s="20">
        <v>151.982</v>
      </c>
      <c r="Z215" s="20">
        <v>52.802</v>
      </c>
      <c r="AA215" s="20">
        <v>71.617000000000004</v>
      </c>
      <c r="AB215" s="20">
        <v>66.863</v>
      </c>
      <c r="AC215" s="20">
        <v>56.841000000000001</v>
      </c>
      <c r="AD215" s="20">
        <v>152.88399999999999</v>
      </c>
      <c r="AE215" s="20">
        <v>295.91500000000002</v>
      </c>
      <c r="AF215" s="20">
        <v>-68.122</v>
      </c>
      <c r="AG215" s="20">
        <v>180.74100000000001</v>
      </c>
      <c r="AH215" s="50">
        <f>IFERROR(AVERAGE(INDEX(AL:AL,IFERROR(MATCH($B215-Annex!$B$4/60,$B:$B),2)):AL215),IF(Data!$B$2="",0,"-"))</f>
        <v>0.23273709619225838</v>
      </c>
      <c r="AI215" s="50">
        <f>IFERROR(AVERAGE(INDEX(AM:AM,IFERROR(MATCH($B215-Annex!$B$4/60,$B:$B),2)):AM215),IF(Data!$B$2="",0,"-"))</f>
        <v>-7.0394966183632528</v>
      </c>
      <c r="AJ215" s="50">
        <f>IFERROR(AVERAGE(INDEX(AN:AN,IFERROR(MATCH($B215-Annex!$B$4/60,$B:$B),2)):AN215),IF(Data!$B$2="",0,"-"))</f>
        <v>3.5437752551591797</v>
      </c>
      <c r="AK215" s="50">
        <f>IFERROR(AVERAGE(INDEX(AO:AO,IFERROR(MATCH($B215-Annex!$B$4/60,$B:$B),2)):AO215),IF(Data!$B$2="",0,"-"))</f>
        <v>-24.999825060298072</v>
      </c>
      <c r="AL215" s="50">
        <f>IFERROR((5.670373*10^-8*(AP215+273.15)^4+((Annex!$B$5+Annex!$B$6)*(AP215-L215)+Annex!$B$7*(AP215-INDEX(AP:AP,IFERROR(MATCH($B215-Annex!$B$9/60,$B:$B),2)))/(60*($B215-INDEX($B:$B,IFERROR(MATCH($B215-Annex!$B$9/60,$B:$B),2)))))/Annex!$B$8)/1000,IF(Data!$B$2="",0,"-"))</f>
        <v>0.85168727534300759</v>
      </c>
      <c r="AM215" s="50">
        <f>IFERROR((5.670373*10^-8*(AQ215+273.15)^4+((Annex!$B$5+Annex!$B$6)*(AQ215-O215)+Annex!$B$7*(AQ215-INDEX(AQ:AQ,IFERROR(MATCH($B215-Annex!$B$9/60,$B:$B),2)))/(60*($B215-INDEX($B:$B,IFERROR(MATCH($B215-Annex!$B$9/60,$B:$B),2)))))/Annex!$B$8)/1000,IF(Data!$B$2="",0,"-"))</f>
        <v>-100.51299710137829</v>
      </c>
      <c r="AN215" s="50">
        <f>IFERROR((5.670373*10^-8*(AR215+273.15)^4+((Annex!$B$5+Annex!$B$6)*(AR215-R215)+Annex!$B$7*(AR215-INDEX(AR:AR,IFERROR(MATCH($B215-Annex!$B$9/60,$B:$B),2)))/(60*($B215-INDEX($B:$B,IFERROR(MATCH($B215-Annex!$B$9/60,$B:$B),2)))))/Annex!$B$8)/1000,IF(Data!$B$2="",0,"-"))</f>
        <v>4.2873774070790489</v>
      </c>
      <c r="AO215" s="50">
        <f>IFERROR((5.670373*10^-8*(AS215+273.15)^4+((Annex!$B$5+Annex!$B$6)*(AS215-U215)+Annex!$B$7*(AS215-INDEX(AS:AS,IFERROR(MATCH($B215-Annex!$B$9/60,$B:$B),2)))/(60*($B215-INDEX($B:$B,IFERROR(MATCH($B215-Annex!$B$9/60,$B:$B),2)))))/Annex!$B$8)/1000,IF(Data!$B$2="",0,"-"))</f>
        <v>-35.806118078102017</v>
      </c>
      <c r="AP215" s="20">
        <v>76.864000000000004</v>
      </c>
      <c r="AQ215" s="20">
        <v>-34.084000000000003</v>
      </c>
      <c r="AR215" s="20">
        <v>221.292</v>
      </c>
      <c r="AS215" s="20">
        <v>42.094000000000001</v>
      </c>
      <c r="AT215" s="20">
        <v>24.696999999999999</v>
      </c>
      <c r="AU215" s="20">
        <v>52.286000000000001</v>
      </c>
      <c r="AV215" s="20">
        <v>27.61</v>
      </c>
      <c r="AW215" s="50">
        <f>IFERROR(AVERAGE(INDEX(BC:BC,IFERROR(MATCH($B215-Annex!$B$4/60,$B:$B),2)):BC215),IF(Data!$B$2="",0,"-"))</f>
        <v>0.50491764891935631</v>
      </c>
      <c r="AX215" s="50">
        <f>IFERROR(AVERAGE(INDEX(BD:BD,IFERROR(MATCH($B215-Annex!$B$4/60,$B:$B),2)):BD215),IF(Data!$B$2="",0,"-"))</f>
        <v>7.7813395414453246E+140</v>
      </c>
      <c r="AY215" s="50">
        <f>IFERROR(AVERAGE(INDEX(BE:BE,IFERROR(MATCH($B215-Annex!$B$4/60,$B:$B),2)):BE215),IF(Data!$B$2="",0,"-"))</f>
        <v>3.6409858428954238</v>
      </c>
      <c r="AZ215" s="50">
        <f>IFERROR(AVERAGE(INDEX(BF:BF,IFERROR(MATCH($B215-Annex!$B$4/60,$B:$B),2)):BF215),IF(Data!$B$2="",0,"-"))</f>
        <v>23.004003098855559</v>
      </c>
      <c r="BA215" s="50">
        <f>IFERROR(AVERAGE(INDEX(BG:BG,IFERROR(MATCH($B215-Annex!$B$4/60,$B:$B),2)):BG215),IF(Data!$B$2="",0,"-"))</f>
        <v>2.5500788928465012</v>
      </c>
      <c r="BB215" s="50">
        <f>IFERROR(AVERAGE(INDEX(BH:BH,IFERROR(MATCH($B215-Annex!$B$4/60,$B:$B),2)):BH215),IF(Data!$B$2="",0,"-"))</f>
        <v>1.9179960626145687</v>
      </c>
      <c r="BC215" s="50">
        <f>IFERROR((5.670373*10^-8*(BI215+273.15)^4+((Annex!$B$5+Annex!$B$6)*(BI215-L215)+Annex!$B$7*(BI215-INDEX(BI:BI,IFERROR(MATCH($B215-Annex!$B$9/60,$B:$B),2)))/(60*($B215-INDEX($B:$B,IFERROR(MATCH($B215-Annex!$B$9/60,$B:$B),2)))))/Annex!$B$8)/1000,IF(Data!$B$2="",0,"-"))</f>
        <v>0.90126894164006977</v>
      </c>
      <c r="BD215" s="50">
        <f>IFERROR((5.670373*10^-8*(BJ215+273.15)^4+((Annex!$B$5+Annex!$B$6)*(BJ215-O215)+Annex!$B$7*(BJ215-INDEX(BJ:BJ,IFERROR(MATCH($B215-Annex!$B$9/60,$B:$B),2)))/(60*($B215-INDEX($B:$B,IFERROR(MATCH($B215-Annex!$B$9/60,$B:$B),2)))))/Annex!$B$8)/1000,IF(Data!$B$2="",0,"-"))</f>
        <v>-40.166193482091032</v>
      </c>
      <c r="BE215" s="50">
        <f>IFERROR((5.670373*10^-8*(BK215+273.15)^4+((Annex!$B$5+Annex!$B$6)*(BK215-R215)+Annex!$B$7*(BK215-INDEX(BK:BK,IFERROR(MATCH($B215-Annex!$B$9/60,$B:$B),2)))/(60*($B215-INDEX($B:$B,IFERROR(MATCH($B215-Annex!$B$9/60,$B:$B),2)))))/Annex!$B$8)/1000,IF(Data!$B$2="",0,"-"))</f>
        <v>3.4095612172268059</v>
      </c>
      <c r="BF215" s="50">
        <f>IFERROR((5.670373*10^-8*(BL215+273.15)^4+((Annex!$B$5+Annex!$B$6)*(BL215-U215)+Annex!$B$7*(BL215-INDEX(BL:BL,IFERROR(MATCH($B215-Annex!$B$9/60,$B:$B),2)))/(60*($B215-INDEX($B:$B,IFERROR(MATCH($B215-Annex!$B$9/60,$B:$B),2)))))/Annex!$B$8)/1000,IF(Data!$B$2="",0,"-"))</f>
        <v>61.347626050461535</v>
      </c>
      <c r="BG215" s="50">
        <f>IFERROR((5.670373*10^-8*(BM215+273.15)^4+((Annex!$B$5+Annex!$B$6)*(BM215-X215)+Annex!$B$7*(BM215-INDEX(BM:BM,IFERROR(MATCH($B215-Annex!$B$9/60,$B:$B),2)))/(60*($B215-INDEX($B:$B,IFERROR(MATCH($B215-Annex!$B$9/60,$B:$B),2)))))/Annex!$B$8)/1000,IF(Data!$B$2="",0,"-"))</f>
        <v>2.368670258882672</v>
      </c>
      <c r="BH215" s="50">
        <f>IFERROR((5.670373*10^-8*(BN215+273.15)^4+((Annex!$B$5+Annex!$B$6)*(BN215-AA215)+Annex!$B$7*(BN215-INDEX(BN:BN,IFERROR(MATCH($B215-Annex!$B$9/60,$B:$B),2)))/(60*($B215-INDEX($B:$B,IFERROR(MATCH($B215-Annex!$B$9/60,$B:$B),2)))))/Annex!$B$8)/1000,IF(Data!$B$2="",0,"-"))</f>
        <v>1.8741696464492181</v>
      </c>
      <c r="BI215" s="20">
        <v>71.206999999999994</v>
      </c>
      <c r="BJ215" s="20">
        <v>96.769000000000005</v>
      </c>
      <c r="BK215" s="20">
        <v>249.762</v>
      </c>
      <c r="BL215" s="20">
        <v>190.435</v>
      </c>
      <c r="BM215" s="20">
        <v>202.41900000000001</v>
      </c>
      <c r="BN215" s="20">
        <v>193.352</v>
      </c>
    </row>
    <row r="216" spans="1:66" x14ac:dyDescent="0.3">
      <c r="A216" s="5">
        <v>215</v>
      </c>
      <c r="B216" s="19">
        <v>18.107000008458272</v>
      </c>
      <c r="C216" s="20">
        <v>156.20549500000001</v>
      </c>
      <c r="D216" s="20">
        <v>161.39504299999999</v>
      </c>
      <c r="E216" s="20">
        <v>209.411496</v>
      </c>
      <c r="F216" s="49">
        <f>IFERROR(SUM(C216:E216),IF(Data!$B$2="",0,"-"))</f>
        <v>527.01203400000009</v>
      </c>
      <c r="G216" s="50">
        <f>IFERROR(F216-Annex!$B$10,IF(Data!$B$2="",0,"-"))</f>
        <v>100.40403400000008</v>
      </c>
      <c r="H216" s="50">
        <f>IFERROR(AVERAGE(INDEX(G:G,IFERROR(MATCH($B216-Annex!$B$12/60,$B:$B),2)):G216),IF(Data!$B$2="",0,"-"))</f>
        <v>100.39064830000002</v>
      </c>
      <c r="I216" s="50">
        <f>IFERROR(-14000*(G216-INDEX(G:G,IFERROR(MATCH($B216-Annex!$B$11/60,$B:$B),2)))/(60*($B216-INDEX($B:$B,IFERROR(MATCH($B216-Annex!$B$11/60,$B:$B),2)))),IF(Data!$B$2="",0,"-"))</f>
        <v>-656.80448718046398</v>
      </c>
      <c r="J216" s="50">
        <f>IFERROR(-14000*(H216-INDEX(H:H,IFERROR(MATCH($B216-Annex!$B$13/60,$B:$B),2)))/(60*($B216-INDEX($B:$B,IFERROR(MATCH($B216-Annex!$B$13/60,$B:$B),2)))),IF(Data!$B$2="",0,"-"))</f>
        <v>-934.09970450000662</v>
      </c>
      <c r="K216" s="20">
        <v>0.74152707699999998</v>
      </c>
      <c r="L216" s="20">
        <v>43.134</v>
      </c>
      <c r="M216" s="20">
        <v>906.80899999999997</v>
      </c>
      <c r="N216" s="20">
        <v>62.570999999999998</v>
      </c>
      <c r="O216" s="20">
        <v>94.301000000000002</v>
      </c>
      <c r="P216" s="20">
        <v>259.358</v>
      </c>
      <c r="Q216" s="20">
        <v>87.001000000000005</v>
      </c>
      <c r="R216" s="20">
        <v>44.435000000000002</v>
      </c>
      <c r="S216" s="20">
        <v>309.74</v>
      </c>
      <c r="T216" s="20">
        <v>54.296999999999997</v>
      </c>
      <c r="U216" s="20">
        <v>103.291</v>
      </c>
      <c r="V216" s="20">
        <v>-51.332000000000001</v>
      </c>
      <c r="W216" s="20">
        <v>52.457999999999998</v>
      </c>
      <c r="X216" s="20">
        <v>42.371000000000002</v>
      </c>
      <c r="Y216" s="20">
        <v>49.793999999999997</v>
      </c>
      <c r="Z216" s="20">
        <v>50.98</v>
      </c>
      <c r="AA216" s="20">
        <v>70.933000000000007</v>
      </c>
      <c r="AB216" s="20">
        <v>239.21700000000001</v>
      </c>
      <c r="AC216" s="20">
        <v>56.720999999999997</v>
      </c>
      <c r="AD216" s="20">
        <v>-127.02500000000001</v>
      </c>
      <c r="AE216" s="20">
        <v>210.971</v>
      </c>
      <c r="AF216" s="20">
        <v>112.244</v>
      </c>
      <c r="AG216" s="20">
        <v>438.86099999999999</v>
      </c>
      <c r="AH216" s="50">
        <f>IFERROR(AVERAGE(INDEX(AL:AL,IFERROR(MATCH($B216-Annex!$B$4/60,$B:$B),2)):AL216),IF(Data!$B$2="",0,"-"))</f>
        <v>0.62387985294848247</v>
      </c>
      <c r="AI216" s="50">
        <f>IFERROR(AVERAGE(INDEX(AM:AM,IFERROR(MATCH($B216-Annex!$B$4/60,$B:$B),2)):AM216),IF(Data!$B$2="",0,"-"))</f>
        <v>-21.499137392514573</v>
      </c>
      <c r="AJ216" s="50">
        <f>IFERROR(AVERAGE(INDEX(AN:AN,IFERROR(MATCH($B216-Annex!$B$4/60,$B:$B),2)):AN216),IF(Data!$B$2="",0,"-"))</f>
        <v>3.9084235632929674</v>
      </c>
      <c r="AK216" s="50">
        <f>IFERROR(AVERAGE(INDEX(AO:AO,IFERROR(MATCH($B216-Annex!$B$4/60,$B:$B),2)):AO216),IF(Data!$B$2="",0,"-"))</f>
        <v>-5.7927808942130046</v>
      </c>
      <c r="AL216" s="50">
        <f>IFERROR((5.670373*10^-8*(AP216+273.15)^4+((Annex!$B$5+Annex!$B$6)*(AP216-L216)+Annex!$B$7*(AP216-INDEX(AP:AP,IFERROR(MATCH($B216-Annex!$B$9/60,$B:$B),2)))/(60*($B216-INDEX($B:$B,IFERROR(MATCH($B216-Annex!$B$9/60,$B:$B),2)))))/Annex!$B$8)/1000,IF(Data!$B$2="",0,"-"))</f>
        <v>0.70613226426332931</v>
      </c>
      <c r="AM216" s="50">
        <f>IFERROR((5.670373*10^-8*(AQ216+273.15)^4+((Annex!$B$5+Annex!$B$6)*(AQ216-O216)+Annex!$B$7*(AQ216-INDEX(AQ:AQ,IFERROR(MATCH($B216-Annex!$B$9/60,$B:$B),2)))/(60*($B216-INDEX($B:$B,IFERROR(MATCH($B216-Annex!$B$9/60,$B:$B),2)))))/Annex!$B$8)/1000,IF(Data!$B$2="",0,"-"))</f>
        <v>-119.0964589829469</v>
      </c>
      <c r="AN216" s="50">
        <f>IFERROR((5.670373*10^-8*(AR216+273.15)^4+((Annex!$B$5+Annex!$B$6)*(AR216-R216)+Annex!$B$7*(AR216-INDEX(AR:AR,IFERROR(MATCH($B216-Annex!$B$9/60,$B:$B),2)))/(60*($B216-INDEX($B:$B,IFERROR(MATCH($B216-Annex!$B$9/60,$B:$B),2)))))/Annex!$B$8)/1000,IF(Data!$B$2="",0,"-"))</f>
        <v>4.1887245014356926</v>
      </c>
      <c r="AO216" s="50">
        <f>IFERROR((5.670373*10^-8*(AS216+273.15)^4+((Annex!$B$5+Annex!$B$6)*(AS216-U216)+Annex!$B$7*(AS216-INDEX(AS:AS,IFERROR(MATCH($B216-Annex!$B$9/60,$B:$B),2)))/(60*($B216-INDEX($B:$B,IFERROR(MATCH($B216-Annex!$B$9/60,$B:$B),2)))))/Annex!$B$8)/1000,IF(Data!$B$2="",0,"-"))</f>
        <v>45.811291715978165</v>
      </c>
      <c r="AP216" s="20">
        <v>75.941000000000003</v>
      </c>
      <c r="AQ216" s="20">
        <v>-160.66999999999999</v>
      </c>
      <c r="AR216" s="20">
        <v>218.375</v>
      </c>
      <c r="AS216" s="20">
        <v>164.19800000000001</v>
      </c>
      <c r="AT216" s="20">
        <v>24.768000000000001</v>
      </c>
      <c r="AU216" s="20">
        <v>52.732999999999997</v>
      </c>
      <c r="AV216" s="20">
        <v>27.523</v>
      </c>
      <c r="AW216" s="50">
        <f>IFERROR(AVERAGE(INDEX(BC:BC,IFERROR(MATCH($B216-Annex!$B$4/60,$B:$B),2)):BC216),IF(Data!$B$2="",0,"-"))</f>
        <v>0.66351131761880622</v>
      </c>
      <c r="AX216" s="50">
        <f>IFERROR(AVERAGE(INDEX(BD:BD,IFERROR(MATCH($B216-Annex!$B$4/60,$B:$B),2)):BD216),IF(Data!$B$2="",0,"-"))</f>
        <v>-1.4616198243309836E+37</v>
      </c>
      <c r="AY216" s="50">
        <f>IFERROR(AVERAGE(INDEX(BE:BE,IFERROR(MATCH($B216-Annex!$B$4/60,$B:$B),2)):BE216),IF(Data!$B$2="",0,"-"))</f>
        <v>3.5971252526690902</v>
      </c>
      <c r="AZ216" s="50">
        <f>IFERROR(AVERAGE(INDEX(BF:BF,IFERROR(MATCH($B216-Annex!$B$4/60,$B:$B),2)):BF216),IF(Data!$B$2="",0,"-"))</f>
        <v>4.6968770478672868</v>
      </c>
      <c r="BA216" s="50">
        <f>IFERROR(AVERAGE(INDEX(BG:BG,IFERROR(MATCH($B216-Annex!$B$4/60,$B:$B),2)):BG216),IF(Data!$B$2="",0,"-"))</f>
        <v>2.4960818358467054</v>
      </c>
      <c r="BB216" s="50">
        <f>IFERROR(AVERAGE(INDEX(BH:BH,IFERROR(MATCH($B216-Annex!$B$4/60,$B:$B),2)):BH216),IF(Data!$B$2="",0,"-"))</f>
        <v>1.9025930252010526</v>
      </c>
      <c r="BC216" s="50">
        <f>IFERROR((5.670373*10^-8*(BI216+273.15)^4+((Annex!$B$5+Annex!$B$6)*(BI216-L216)+Annex!$B$7*(BI216-INDEX(BI:BI,IFERROR(MATCH($B216-Annex!$B$9/60,$B:$B),2)))/(60*($B216-INDEX($B:$B,IFERROR(MATCH($B216-Annex!$B$9/60,$B:$B),2)))))/Annex!$B$8)/1000,IF(Data!$B$2="",0,"-"))</f>
        <v>0.80412337649716581</v>
      </c>
      <c r="BD216" s="50">
        <f>IFERROR((5.670373*10^-8*(BJ216+273.15)^4+((Annex!$B$5+Annex!$B$6)*(BJ216-O216)+Annex!$B$7*(BJ216-INDEX(BJ:BJ,IFERROR(MATCH($B216-Annex!$B$9/60,$B:$B),2)))/(60*($B216-INDEX($B:$B,IFERROR(MATCH($B216-Annex!$B$9/60,$B:$B),2)))))/Annex!$B$8)/1000,IF(Data!$B$2="",0,"-"))</f>
        <v>-35.970190530440114</v>
      </c>
      <c r="BE216" s="50">
        <f>IFERROR((5.670373*10^-8*(BK216+273.15)^4+((Annex!$B$5+Annex!$B$6)*(BK216-R216)+Annex!$B$7*(BK216-INDEX(BK:BK,IFERROR(MATCH($B216-Annex!$B$9/60,$B:$B),2)))/(60*($B216-INDEX($B:$B,IFERROR(MATCH($B216-Annex!$B$9/60,$B:$B),2)))))/Annex!$B$8)/1000,IF(Data!$B$2="",0,"-"))</f>
        <v>3.3296104501382406</v>
      </c>
      <c r="BF216" s="50">
        <f>IFERROR((5.670373*10^-8*(BL216+273.15)^4+((Annex!$B$5+Annex!$B$6)*(BL216-U216)+Annex!$B$7*(BL216-INDEX(BL:BL,IFERROR(MATCH($B216-Annex!$B$9/60,$B:$B),2)))/(60*($B216-INDEX($B:$B,IFERROR(MATCH($B216-Annex!$B$9/60,$B:$B),2)))))/Annex!$B$8)/1000,IF(Data!$B$2="",0,"-"))</f>
        <v>-1.9282787069294547</v>
      </c>
      <c r="BG216" s="50">
        <f>IFERROR((5.670373*10^-8*(BM216+273.15)^4+((Annex!$B$5+Annex!$B$6)*(BM216-X216)+Annex!$B$7*(BM216-INDEX(BM:BM,IFERROR(MATCH($B216-Annex!$B$9/60,$B:$B),2)))/(60*($B216-INDEX($B:$B,IFERROR(MATCH($B216-Annex!$B$9/60,$B:$B),2)))))/Annex!$B$8)/1000,IF(Data!$B$2="",0,"-"))</f>
        <v>2.2930782644202528</v>
      </c>
      <c r="BH216" s="50">
        <f>IFERROR((5.670373*10^-8*(BN216+273.15)^4+((Annex!$B$5+Annex!$B$6)*(BN216-AA216)+Annex!$B$7*(BN216-INDEX(BN:BN,IFERROR(MATCH($B216-Annex!$B$9/60,$B:$B),2)))/(60*($B216-INDEX($B:$B,IFERROR(MATCH($B216-Annex!$B$9/60,$B:$B),2)))))/Annex!$B$8)/1000,IF(Data!$B$2="",0,"-"))</f>
        <v>1.907215391191432</v>
      </c>
      <c r="BI216" s="20">
        <v>70.641999999999996</v>
      </c>
      <c r="BJ216" s="20">
        <v>169.26</v>
      </c>
      <c r="BK216" s="20">
        <v>244.93199999999999</v>
      </c>
      <c r="BL216" s="20">
        <v>125.745</v>
      </c>
      <c r="BM216" s="20">
        <v>198.63200000000001</v>
      </c>
      <c r="BN216" s="20">
        <v>190.13300000000001</v>
      </c>
    </row>
  </sheetData>
  <sheetProtection formatCells="0"/>
  <sortState columnSort="1" ref="D1:M2">
    <sortCondition ref="D1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AO216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baseColWidth="10" defaultColWidth="11.5546875" defaultRowHeight="14.4" x14ac:dyDescent="0.3"/>
  <cols>
    <col min="1" max="1" width="11.5546875" style="3"/>
    <col min="2" max="2" width="11.5546875" style="22"/>
    <col min="3" max="16384" width="11.5546875" style="3"/>
  </cols>
  <sheetData>
    <row r="1" spans="1:41" s="24" customFormat="1" ht="39.9" customHeight="1" x14ac:dyDescent="0.3">
      <c r="A1" s="24" t="s">
        <v>56</v>
      </c>
      <c r="B1" s="23" t="s">
        <v>57</v>
      </c>
      <c r="C1" s="24" t="s">
        <v>51</v>
      </c>
      <c r="D1" s="24" t="s">
        <v>52</v>
      </c>
      <c r="E1" s="24" t="s">
        <v>53</v>
      </c>
      <c r="F1" s="24" t="s">
        <v>54</v>
      </c>
      <c r="G1" s="24" t="s">
        <v>42</v>
      </c>
      <c r="H1" s="24" t="s">
        <v>16</v>
      </c>
      <c r="I1" s="24" t="s">
        <v>24</v>
      </c>
      <c r="J1" s="24" t="s">
        <v>43</v>
      </c>
      <c r="K1" s="24" t="s">
        <v>17</v>
      </c>
      <c r="L1" s="24" t="s">
        <v>25</v>
      </c>
      <c r="M1" s="24" t="s">
        <v>44</v>
      </c>
      <c r="N1" s="24" t="s">
        <v>18</v>
      </c>
      <c r="O1" s="24" t="s">
        <v>26</v>
      </c>
      <c r="P1" s="24" t="s">
        <v>45</v>
      </c>
      <c r="Q1" s="24" t="s">
        <v>19</v>
      </c>
      <c r="R1" s="24" t="s">
        <v>27</v>
      </c>
      <c r="S1" s="24" t="s">
        <v>46</v>
      </c>
      <c r="T1" s="24" t="s">
        <v>20</v>
      </c>
      <c r="U1" s="24" t="s">
        <v>28</v>
      </c>
      <c r="V1" s="24" t="s">
        <v>47</v>
      </c>
      <c r="W1" s="24" t="s">
        <v>21</v>
      </c>
      <c r="X1" s="24" t="s">
        <v>29</v>
      </c>
      <c r="Y1" s="24" t="s">
        <v>22</v>
      </c>
      <c r="Z1" s="24" t="s">
        <v>30</v>
      </c>
      <c r="AA1" s="24" t="s">
        <v>23</v>
      </c>
      <c r="AB1" s="24" t="s">
        <v>31</v>
      </c>
      <c r="AC1" s="24" t="s">
        <v>38</v>
      </c>
      <c r="AD1" s="24" t="s">
        <v>39</v>
      </c>
      <c r="AE1" s="24" t="s">
        <v>40</v>
      </c>
      <c r="AF1" s="24" t="s">
        <v>41</v>
      </c>
      <c r="AG1" s="24" t="s">
        <v>48</v>
      </c>
      <c r="AH1" s="24" t="s">
        <v>49</v>
      </c>
      <c r="AI1" s="24" t="s">
        <v>50</v>
      </c>
      <c r="AJ1" s="24" t="s">
        <v>32</v>
      </c>
      <c r="AK1" s="24" t="s">
        <v>33</v>
      </c>
      <c r="AL1" s="24" t="s">
        <v>34</v>
      </c>
      <c r="AM1" s="24" t="s">
        <v>35</v>
      </c>
      <c r="AN1" s="24" t="s">
        <v>36</v>
      </c>
      <c r="AO1" s="24" t="s">
        <v>37</v>
      </c>
    </row>
    <row r="2" spans="1:41" x14ac:dyDescent="0.3">
      <c r="A2" s="3">
        <v>1</v>
      </c>
      <c r="B2" s="51">
        <v>43264.545430208331</v>
      </c>
      <c r="C2" s="3">
        <v>163.882992</v>
      </c>
      <c r="D2" s="3">
        <v>165.498019</v>
      </c>
      <c r="E2" s="3">
        <v>213.860602</v>
      </c>
      <c r="F2" s="3">
        <v>0.53540201300000001</v>
      </c>
      <c r="G2" s="3">
        <v>19.872</v>
      </c>
      <c r="H2" s="3">
        <v>1316.854</v>
      </c>
      <c r="I2" s="3">
        <v>20.617000000000001</v>
      </c>
      <c r="J2" s="3">
        <v>172.26900000000001</v>
      </c>
      <c r="K2" s="3">
        <v>-9.5449999999999999</v>
      </c>
      <c r="L2" s="3">
        <v>20.581</v>
      </c>
      <c r="M2" s="3">
        <v>20.297999999999998</v>
      </c>
      <c r="N2" s="3">
        <v>545.78800000000001</v>
      </c>
      <c r="O2" s="3">
        <v>20.687999999999999</v>
      </c>
      <c r="P2" s="3">
        <v>-16.605</v>
      </c>
      <c r="Q2" s="3">
        <v>640.96</v>
      </c>
      <c r="R2" s="3">
        <v>20.652000000000001</v>
      </c>
      <c r="S2" s="3">
        <v>19.943000000000001</v>
      </c>
      <c r="T2" s="3">
        <v>-69.843999999999994</v>
      </c>
      <c r="U2" s="3">
        <v>20.706</v>
      </c>
      <c r="V2" s="3">
        <v>20.297999999999998</v>
      </c>
      <c r="W2" s="3">
        <v>798.649</v>
      </c>
      <c r="X2" s="3">
        <v>20.741</v>
      </c>
      <c r="Y2" s="3">
        <v>9.8999999999999993E+37</v>
      </c>
      <c r="Z2" s="3">
        <v>9.8999999999999993E+37</v>
      </c>
      <c r="AA2" s="3">
        <v>446.14800000000002</v>
      </c>
      <c r="AB2" s="3">
        <v>624.399</v>
      </c>
      <c r="AC2" s="3">
        <v>20.404</v>
      </c>
      <c r="AD2" s="3">
        <v>203.101</v>
      </c>
      <c r="AE2" s="3">
        <v>20.617000000000001</v>
      </c>
      <c r="AF2" s="3">
        <v>570.89099999999996</v>
      </c>
      <c r="AG2" s="3">
        <v>19.516999999999999</v>
      </c>
      <c r="AH2" s="3">
        <v>21.504000000000001</v>
      </c>
      <c r="AI2" s="3">
        <v>20.794</v>
      </c>
      <c r="AJ2" s="3">
        <v>20.404</v>
      </c>
      <c r="AK2" s="3">
        <v>364.24799999999999</v>
      </c>
      <c r="AL2" s="3">
        <v>20.599</v>
      </c>
      <c r="AM2" s="3">
        <v>164.774</v>
      </c>
      <c r="AN2" s="3">
        <v>20.492999999999999</v>
      </c>
      <c r="AO2" s="3">
        <v>20.67</v>
      </c>
    </row>
    <row r="3" spans="1:41" x14ac:dyDescent="0.3">
      <c r="A3" s="3">
        <v>2</v>
      </c>
      <c r="B3" s="51">
        <v>43264.545488541669</v>
      </c>
      <c r="C3" s="3">
        <v>163.868348</v>
      </c>
      <c r="D3" s="3">
        <v>165.49720400000001</v>
      </c>
      <c r="E3" s="3">
        <v>213.86712499999999</v>
      </c>
      <c r="F3" s="3">
        <v>0.57662702600000004</v>
      </c>
      <c r="G3" s="3">
        <v>19.861999999999998</v>
      </c>
      <c r="H3" s="3">
        <v>693.68</v>
      </c>
      <c r="I3" s="3">
        <v>20.625</v>
      </c>
      <c r="J3" s="3">
        <v>169.50700000000001</v>
      </c>
      <c r="K3" s="3">
        <v>818.13800000000003</v>
      </c>
      <c r="L3" s="3">
        <v>20.59</v>
      </c>
      <c r="M3" s="3">
        <v>20.323</v>
      </c>
      <c r="N3" s="3">
        <v>9.8999999999999993E+37</v>
      </c>
      <c r="O3" s="3">
        <v>20.713999999999999</v>
      </c>
      <c r="P3" s="3">
        <v>123.959</v>
      </c>
      <c r="Q3" s="3">
        <v>829.31600000000003</v>
      </c>
      <c r="R3" s="3">
        <v>20.661000000000001</v>
      </c>
      <c r="S3" s="3">
        <v>19.986000000000001</v>
      </c>
      <c r="T3" s="3">
        <v>-12.288</v>
      </c>
      <c r="U3" s="3">
        <v>20.731000000000002</v>
      </c>
      <c r="V3" s="3">
        <v>20.288</v>
      </c>
      <c r="W3" s="3">
        <v>102.53100000000001</v>
      </c>
      <c r="X3" s="3">
        <v>20.748999999999999</v>
      </c>
      <c r="Y3" s="3">
        <v>781.71500000000003</v>
      </c>
      <c r="Z3" s="3">
        <v>9.8999999999999993E+37</v>
      </c>
      <c r="AA3" s="3">
        <v>9.8999999999999993E+37</v>
      </c>
      <c r="AB3" s="3">
        <v>62.295000000000002</v>
      </c>
      <c r="AC3" s="3">
        <v>20.483000000000001</v>
      </c>
      <c r="AD3" s="3">
        <v>191.749</v>
      </c>
      <c r="AE3" s="3">
        <v>20.678000000000001</v>
      </c>
      <c r="AF3" s="3">
        <v>405.053</v>
      </c>
      <c r="AG3" s="3">
        <v>19.577999999999999</v>
      </c>
      <c r="AH3" s="3">
        <v>21.477</v>
      </c>
      <c r="AI3" s="3">
        <v>20.802</v>
      </c>
      <c r="AJ3" s="3">
        <v>20.393999999999998</v>
      </c>
      <c r="AK3" s="3">
        <v>244.09</v>
      </c>
      <c r="AL3" s="3">
        <v>20.571999999999999</v>
      </c>
      <c r="AM3" s="3">
        <v>294.04300000000001</v>
      </c>
      <c r="AN3" s="3">
        <v>20.518999999999998</v>
      </c>
      <c r="AO3" s="3">
        <v>20.696000000000002</v>
      </c>
    </row>
    <row r="4" spans="1:41" x14ac:dyDescent="0.3">
      <c r="A4" s="3">
        <v>3</v>
      </c>
      <c r="B4" s="51">
        <v>43264.545547453701</v>
      </c>
      <c r="C4" s="3">
        <v>163.91636099999999</v>
      </c>
      <c r="D4" s="3">
        <v>165.42635000000001</v>
      </c>
      <c r="E4" s="3">
        <v>213.81089700000001</v>
      </c>
      <c r="F4" s="3">
        <v>0.57662702600000004</v>
      </c>
      <c r="G4" s="3">
        <v>19.872</v>
      </c>
      <c r="H4" s="3">
        <v>9.8999999999999993E+37</v>
      </c>
      <c r="I4" s="3">
        <v>20.635000000000002</v>
      </c>
      <c r="J4" s="3">
        <v>107.004</v>
      </c>
      <c r="K4" s="3">
        <v>673.48500000000001</v>
      </c>
      <c r="L4" s="3">
        <v>20.599</v>
      </c>
      <c r="M4" s="3">
        <v>20.28</v>
      </c>
      <c r="N4" s="3">
        <v>-57.661999999999999</v>
      </c>
      <c r="O4" s="3">
        <v>20.67</v>
      </c>
      <c r="P4" s="3">
        <v>161.82900000000001</v>
      </c>
      <c r="Q4" s="3">
        <v>9.8999999999999993E+37</v>
      </c>
      <c r="R4" s="3">
        <v>20.617000000000001</v>
      </c>
      <c r="S4" s="3">
        <v>19.978000000000002</v>
      </c>
      <c r="T4" s="3">
        <v>788.49800000000005</v>
      </c>
      <c r="U4" s="3">
        <v>20.741</v>
      </c>
      <c r="V4" s="3">
        <v>20.227</v>
      </c>
      <c r="W4" s="3">
        <v>9.8999999999999993E+37</v>
      </c>
      <c r="X4" s="3">
        <v>20.722999999999999</v>
      </c>
      <c r="Y4" s="3">
        <v>770.21799999999996</v>
      </c>
      <c r="Z4" s="3">
        <v>602.88699999999994</v>
      </c>
      <c r="AA4" s="3">
        <v>84.715000000000003</v>
      </c>
      <c r="AB4" s="3">
        <v>9.8999999999999993E+37</v>
      </c>
      <c r="AC4" s="3">
        <v>20.457000000000001</v>
      </c>
      <c r="AD4" s="3">
        <v>178.18700000000001</v>
      </c>
      <c r="AE4" s="3">
        <v>20.617000000000001</v>
      </c>
      <c r="AF4" s="3">
        <v>335.91500000000002</v>
      </c>
      <c r="AG4" s="3">
        <v>19.552</v>
      </c>
      <c r="AH4" s="3">
        <v>21.521999999999998</v>
      </c>
      <c r="AI4" s="3">
        <v>20.794</v>
      </c>
      <c r="AJ4" s="3">
        <v>20.350999999999999</v>
      </c>
      <c r="AK4" s="3">
        <v>220.57400000000001</v>
      </c>
      <c r="AL4" s="3">
        <v>20.581</v>
      </c>
      <c r="AM4" s="3">
        <v>281.46800000000002</v>
      </c>
      <c r="AN4" s="3">
        <v>20.475000000000001</v>
      </c>
      <c r="AO4" s="3">
        <v>20.617000000000001</v>
      </c>
    </row>
    <row r="5" spans="1:41" x14ac:dyDescent="0.3">
      <c r="A5" s="3">
        <v>4</v>
      </c>
      <c r="B5" s="51">
        <v>43264.545605555555</v>
      </c>
      <c r="C5" s="3">
        <v>163.896018</v>
      </c>
      <c r="D5" s="3">
        <v>165.51593700000001</v>
      </c>
      <c r="E5" s="3">
        <v>213.86794</v>
      </c>
      <c r="F5" s="3">
        <v>0.53540201300000001</v>
      </c>
      <c r="G5" s="3">
        <v>19.917000000000002</v>
      </c>
      <c r="H5" s="3">
        <v>793.68499999999995</v>
      </c>
      <c r="I5" s="3">
        <v>20.609000000000002</v>
      </c>
      <c r="J5" s="3">
        <v>129.661</v>
      </c>
      <c r="K5" s="3">
        <v>702.89200000000005</v>
      </c>
      <c r="L5" s="3">
        <v>20.538</v>
      </c>
      <c r="M5" s="3">
        <v>20.324999999999999</v>
      </c>
      <c r="N5" s="3">
        <v>386.01100000000002</v>
      </c>
      <c r="O5" s="3">
        <v>20.68</v>
      </c>
      <c r="P5" s="3">
        <v>221.768</v>
      </c>
      <c r="Q5" s="3">
        <v>9.8999999999999993E+37</v>
      </c>
      <c r="R5" s="3">
        <v>20.609000000000002</v>
      </c>
      <c r="S5" s="3">
        <v>19.934999999999999</v>
      </c>
      <c r="T5" s="3">
        <v>973.03200000000004</v>
      </c>
      <c r="U5" s="3">
        <v>20.698</v>
      </c>
      <c r="V5" s="3">
        <v>20.219000000000001</v>
      </c>
      <c r="W5" s="3">
        <v>9.8999999999999993E+37</v>
      </c>
      <c r="X5" s="3">
        <v>20.698</v>
      </c>
      <c r="Y5" s="3">
        <v>653.04200000000003</v>
      </c>
      <c r="Z5" s="3">
        <v>994.58799999999997</v>
      </c>
      <c r="AA5" s="3">
        <v>412.6</v>
      </c>
      <c r="AB5" s="3">
        <v>9.8999999999999993E+37</v>
      </c>
      <c r="AC5" s="3">
        <v>20.36</v>
      </c>
      <c r="AD5" s="3">
        <v>188.852</v>
      </c>
      <c r="AE5" s="3">
        <v>20.643999999999998</v>
      </c>
      <c r="AF5" s="3">
        <v>297.78399999999999</v>
      </c>
      <c r="AG5" s="3">
        <v>19.562000000000001</v>
      </c>
      <c r="AH5" s="3">
        <v>21.495999999999999</v>
      </c>
      <c r="AI5" s="3">
        <v>20.803999999999998</v>
      </c>
      <c r="AJ5" s="3">
        <v>20.36</v>
      </c>
      <c r="AK5" s="3">
        <v>211.34200000000001</v>
      </c>
      <c r="AL5" s="3">
        <v>20.573</v>
      </c>
      <c r="AM5" s="3">
        <v>256.03300000000002</v>
      </c>
      <c r="AN5" s="3">
        <v>20.449000000000002</v>
      </c>
      <c r="AO5" s="3">
        <v>20.643999999999998</v>
      </c>
    </row>
    <row r="6" spans="1:41" x14ac:dyDescent="0.3">
      <c r="A6" s="3">
        <v>5</v>
      </c>
      <c r="B6" s="51">
        <v>43264.545664004632</v>
      </c>
      <c r="C6" s="3">
        <v>163.85858899999999</v>
      </c>
      <c r="D6" s="3">
        <v>165.54037299999999</v>
      </c>
      <c r="E6" s="3">
        <v>213.801939</v>
      </c>
      <c r="F6" s="3">
        <v>0.61785203799999999</v>
      </c>
      <c r="G6" s="3">
        <v>20.030999999999999</v>
      </c>
      <c r="H6" s="3">
        <v>9.8999999999999993E+37</v>
      </c>
      <c r="I6" s="3">
        <v>20.617000000000001</v>
      </c>
      <c r="J6" s="3">
        <v>133.20099999999999</v>
      </c>
      <c r="K6" s="3">
        <v>734.029</v>
      </c>
      <c r="L6" s="3">
        <v>20.581</v>
      </c>
      <c r="M6" s="3">
        <v>20.227</v>
      </c>
      <c r="N6" s="3">
        <v>-162.00700000000001</v>
      </c>
      <c r="O6" s="3">
        <v>20.652000000000001</v>
      </c>
      <c r="P6" s="3">
        <v>223.36699999999999</v>
      </c>
      <c r="Q6" s="3">
        <v>523.08000000000004</v>
      </c>
      <c r="R6" s="3">
        <v>20.652000000000001</v>
      </c>
      <c r="S6" s="3">
        <v>19.978000000000002</v>
      </c>
      <c r="T6" s="3">
        <v>-47.237000000000002</v>
      </c>
      <c r="U6" s="3">
        <v>20.67</v>
      </c>
      <c r="V6" s="3">
        <v>20.227</v>
      </c>
      <c r="W6" s="3">
        <v>291.52699999999999</v>
      </c>
      <c r="X6" s="3">
        <v>20.741</v>
      </c>
      <c r="Y6" s="3">
        <v>569.84</v>
      </c>
      <c r="Z6" s="3">
        <v>-183.554</v>
      </c>
      <c r="AA6" s="3">
        <v>-43.956000000000003</v>
      </c>
      <c r="AB6" s="3">
        <v>165.733</v>
      </c>
      <c r="AC6" s="3">
        <v>20.440000000000001</v>
      </c>
      <c r="AD6" s="3">
        <v>149.196</v>
      </c>
      <c r="AE6" s="3">
        <v>20.617000000000001</v>
      </c>
      <c r="AF6" s="3">
        <v>278.84500000000003</v>
      </c>
      <c r="AG6" s="3">
        <v>19.516999999999999</v>
      </c>
      <c r="AH6" s="3">
        <v>21.486000000000001</v>
      </c>
      <c r="AI6" s="3">
        <v>20.83</v>
      </c>
      <c r="AJ6" s="3">
        <v>20.385999999999999</v>
      </c>
      <c r="AK6" s="3">
        <v>62.167999999999999</v>
      </c>
      <c r="AL6" s="3">
        <v>20.581</v>
      </c>
      <c r="AM6" s="3">
        <v>246.48</v>
      </c>
      <c r="AN6" s="3">
        <v>20.475000000000001</v>
      </c>
      <c r="AO6" s="3">
        <v>20.67</v>
      </c>
    </row>
    <row r="7" spans="1:41" x14ac:dyDescent="0.3">
      <c r="A7" s="3">
        <v>6</v>
      </c>
      <c r="B7" s="51">
        <v>43264.545722222225</v>
      </c>
      <c r="C7" s="3">
        <v>163.855333</v>
      </c>
      <c r="D7" s="3">
        <v>165.52327099999999</v>
      </c>
      <c r="E7" s="3">
        <v>213.82964000000001</v>
      </c>
      <c r="F7" s="3">
        <v>0.57662702600000004</v>
      </c>
      <c r="G7" s="3">
        <v>19.995999999999999</v>
      </c>
      <c r="H7" s="3">
        <v>630.452</v>
      </c>
      <c r="I7" s="3">
        <v>20.617000000000001</v>
      </c>
      <c r="J7" s="3">
        <v>62.030999999999999</v>
      </c>
      <c r="K7" s="3">
        <v>967.23900000000003</v>
      </c>
      <c r="L7" s="3">
        <v>20.599</v>
      </c>
      <c r="M7" s="3">
        <v>20.227</v>
      </c>
      <c r="N7" s="3">
        <v>9.8999999999999993E+37</v>
      </c>
      <c r="O7" s="3">
        <v>20.617000000000001</v>
      </c>
      <c r="P7" s="3">
        <v>168.184</v>
      </c>
      <c r="Q7" s="3">
        <v>575.06200000000001</v>
      </c>
      <c r="R7" s="3">
        <v>20.617000000000001</v>
      </c>
      <c r="S7" s="3">
        <v>19.943000000000001</v>
      </c>
      <c r="T7" s="3">
        <v>83.210999999999999</v>
      </c>
      <c r="U7" s="3">
        <v>20.652000000000001</v>
      </c>
      <c r="V7" s="3">
        <v>20.28</v>
      </c>
      <c r="W7" s="3">
        <v>9.8999999999999993E+37</v>
      </c>
      <c r="X7" s="3">
        <v>20.741</v>
      </c>
      <c r="Y7" s="3">
        <v>739.65200000000004</v>
      </c>
      <c r="Z7" s="3">
        <v>21.664000000000001</v>
      </c>
      <c r="AA7" s="3">
        <v>9.8999999999999993E+37</v>
      </c>
      <c r="AB7" s="3">
        <v>9.8999999999999993E+37</v>
      </c>
      <c r="AC7" s="3">
        <v>20.385999999999999</v>
      </c>
      <c r="AD7" s="3">
        <v>215.18299999999999</v>
      </c>
      <c r="AE7" s="3">
        <v>20.617000000000001</v>
      </c>
      <c r="AF7" s="3">
        <v>363.13</v>
      </c>
      <c r="AG7" s="3">
        <v>19.498999999999999</v>
      </c>
      <c r="AH7" s="3">
        <v>21.504000000000001</v>
      </c>
      <c r="AI7" s="3">
        <v>20.83</v>
      </c>
      <c r="AJ7" s="3">
        <v>20.369</v>
      </c>
      <c r="AK7" s="3">
        <v>207.625</v>
      </c>
      <c r="AL7" s="3">
        <v>20.527999999999999</v>
      </c>
      <c r="AM7" s="3">
        <v>181.905</v>
      </c>
      <c r="AN7" s="3">
        <v>20.440000000000001</v>
      </c>
      <c r="AO7" s="3">
        <v>20.652000000000001</v>
      </c>
    </row>
    <row r="8" spans="1:41" x14ac:dyDescent="0.3">
      <c r="A8" s="3">
        <v>7</v>
      </c>
      <c r="B8" s="51">
        <v>43264.545780324072</v>
      </c>
      <c r="C8" s="3">
        <v>163.81953200000001</v>
      </c>
      <c r="D8" s="3">
        <v>165.516751</v>
      </c>
      <c r="E8" s="3">
        <v>213.826379</v>
      </c>
      <c r="F8" s="3">
        <v>0.57662702600000004</v>
      </c>
      <c r="G8" s="3">
        <v>19.995999999999999</v>
      </c>
      <c r="H8" s="3">
        <v>523.69799999999998</v>
      </c>
      <c r="I8" s="3">
        <v>20.617000000000001</v>
      </c>
      <c r="J8" s="3">
        <v>164.22399999999999</v>
      </c>
      <c r="K8" s="3">
        <v>881.60799999999995</v>
      </c>
      <c r="L8" s="3">
        <v>20.652000000000001</v>
      </c>
      <c r="M8" s="3">
        <v>20.190999999999999</v>
      </c>
      <c r="N8" s="3">
        <v>-104.98699999999999</v>
      </c>
      <c r="O8" s="3">
        <v>20.652000000000001</v>
      </c>
      <c r="P8" s="3">
        <v>42.655999999999999</v>
      </c>
      <c r="Q8" s="3">
        <v>-63.631999999999998</v>
      </c>
      <c r="R8" s="3">
        <v>20.67</v>
      </c>
      <c r="S8" s="3">
        <v>19.925000000000001</v>
      </c>
      <c r="T8" s="3">
        <v>788.99900000000002</v>
      </c>
      <c r="U8" s="3">
        <v>20.706</v>
      </c>
      <c r="V8" s="3">
        <v>20.28</v>
      </c>
      <c r="W8" s="3">
        <v>9.8999999999999993E+37</v>
      </c>
      <c r="X8" s="3">
        <v>20.741</v>
      </c>
      <c r="Y8" s="3">
        <v>725.505</v>
      </c>
      <c r="Z8" s="3">
        <v>842.86500000000001</v>
      </c>
      <c r="AA8" s="3">
        <v>-114.32599999999999</v>
      </c>
      <c r="AB8" s="3">
        <v>9.8999999999999993E+37</v>
      </c>
      <c r="AC8" s="3">
        <v>20.369</v>
      </c>
      <c r="AD8" s="3">
        <v>159.65199999999999</v>
      </c>
      <c r="AE8" s="3">
        <v>20.581</v>
      </c>
      <c r="AF8" s="3">
        <v>491.60700000000003</v>
      </c>
      <c r="AG8" s="3">
        <v>19.41</v>
      </c>
      <c r="AH8" s="3">
        <v>21.451000000000001</v>
      </c>
      <c r="AI8" s="3">
        <v>20.847999999999999</v>
      </c>
      <c r="AJ8" s="3">
        <v>20.404</v>
      </c>
      <c r="AK8" s="3">
        <v>304.53300000000002</v>
      </c>
      <c r="AL8" s="3">
        <v>20.545999999999999</v>
      </c>
      <c r="AM8" s="3">
        <v>190.15799999999999</v>
      </c>
      <c r="AN8" s="3">
        <v>20.404</v>
      </c>
      <c r="AO8" s="3">
        <v>20.67</v>
      </c>
    </row>
    <row r="9" spans="1:41" x14ac:dyDescent="0.3">
      <c r="A9" s="3">
        <v>8</v>
      </c>
      <c r="B9" s="51">
        <v>43264.545840625004</v>
      </c>
      <c r="C9" s="3">
        <v>163.848006</v>
      </c>
      <c r="D9" s="3">
        <v>165.437758</v>
      </c>
      <c r="E9" s="3">
        <v>213.74408</v>
      </c>
      <c r="F9" s="3">
        <v>0.49417699999999998</v>
      </c>
      <c r="G9" s="3">
        <v>19.96</v>
      </c>
      <c r="H9" s="3">
        <v>9.8999999999999993E+37</v>
      </c>
      <c r="I9" s="3">
        <v>20.706</v>
      </c>
      <c r="J9" s="3">
        <v>113.831</v>
      </c>
      <c r="K9" s="3">
        <v>9.8999999999999993E+37</v>
      </c>
      <c r="L9" s="3">
        <v>20.617000000000001</v>
      </c>
      <c r="M9" s="3">
        <v>20.244</v>
      </c>
      <c r="N9" s="3">
        <v>816.96199999999999</v>
      </c>
      <c r="O9" s="3">
        <v>20.741</v>
      </c>
      <c r="P9" s="3">
        <v>84.355999999999995</v>
      </c>
      <c r="Q9" s="3">
        <v>100.283</v>
      </c>
      <c r="R9" s="3">
        <v>20.67</v>
      </c>
      <c r="S9" s="3">
        <v>19.96</v>
      </c>
      <c r="T9" s="3">
        <v>-48.963000000000001</v>
      </c>
      <c r="U9" s="3">
        <v>20.67</v>
      </c>
      <c r="V9" s="3">
        <v>20.244</v>
      </c>
      <c r="W9" s="3">
        <v>641.178</v>
      </c>
      <c r="X9" s="3">
        <v>20.759</v>
      </c>
      <c r="Y9" s="3">
        <v>9.8999999999999993E+37</v>
      </c>
      <c r="Z9" s="3">
        <v>9.8999999999999993E+37</v>
      </c>
      <c r="AA9" s="3">
        <v>782.81299999999999</v>
      </c>
      <c r="AB9" s="3">
        <v>601.49900000000002</v>
      </c>
      <c r="AC9" s="3">
        <v>20.440000000000001</v>
      </c>
      <c r="AD9" s="3">
        <v>223.102</v>
      </c>
      <c r="AE9" s="3">
        <v>20.652000000000001</v>
      </c>
      <c r="AF9" s="3">
        <v>469.57400000000001</v>
      </c>
      <c r="AG9" s="3">
        <v>19.498999999999999</v>
      </c>
      <c r="AH9" s="3">
        <v>21.504000000000001</v>
      </c>
      <c r="AI9" s="3">
        <v>20.847999999999999</v>
      </c>
      <c r="AJ9" s="3">
        <v>20.404</v>
      </c>
      <c r="AK9" s="3">
        <v>275.19299999999998</v>
      </c>
      <c r="AL9" s="3">
        <v>20.581</v>
      </c>
      <c r="AM9" s="3">
        <v>20.209</v>
      </c>
      <c r="AN9" s="3">
        <v>20.492999999999999</v>
      </c>
      <c r="AO9" s="3">
        <v>20.652000000000001</v>
      </c>
    </row>
    <row r="10" spans="1:41" x14ac:dyDescent="0.3">
      <c r="A10" s="3">
        <v>9</v>
      </c>
      <c r="B10" s="51">
        <v>43264.545899189812</v>
      </c>
      <c r="C10" s="3">
        <v>163.83905999999999</v>
      </c>
      <c r="D10" s="3">
        <v>165.479287</v>
      </c>
      <c r="E10" s="3">
        <v>213.82068100000001</v>
      </c>
      <c r="F10" s="3">
        <v>0.57662702600000004</v>
      </c>
      <c r="G10" s="3">
        <v>19.898</v>
      </c>
      <c r="H10" s="3">
        <v>9.8999999999999993E+37</v>
      </c>
      <c r="I10" s="3">
        <v>20.606999999999999</v>
      </c>
      <c r="J10" s="3">
        <v>33.575000000000003</v>
      </c>
      <c r="K10" s="3">
        <v>835.69899999999996</v>
      </c>
      <c r="L10" s="3">
        <v>20.625</v>
      </c>
      <c r="M10" s="3">
        <v>20.181000000000001</v>
      </c>
      <c r="N10" s="3">
        <v>883.476</v>
      </c>
      <c r="O10" s="3">
        <v>20.625</v>
      </c>
      <c r="P10" s="3">
        <v>75.272999999999996</v>
      </c>
      <c r="Q10" s="3">
        <v>9.8999999999999993E+37</v>
      </c>
      <c r="R10" s="3">
        <v>20.606999999999999</v>
      </c>
      <c r="S10" s="3">
        <v>19.951000000000001</v>
      </c>
      <c r="T10" s="3">
        <v>671.06200000000001</v>
      </c>
      <c r="U10" s="3">
        <v>20.731000000000002</v>
      </c>
      <c r="V10" s="3">
        <v>20.251999999999999</v>
      </c>
      <c r="W10" s="3">
        <v>42.959000000000003</v>
      </c>
      <c r="X10" s="3">
        <v>20.696000000000002</v>
      </c>
      <c r="Y10" s="3">
        <v>15.852</v>
      </c>
      <c r="Z10" s="3">
        <v>475.74900000000002</v>
      </c>
      <c r="AA10" s="3">
        <v>683.26400000000001</v>
      </c>
      <c r="AB10" s="3">
        <v>21.547999999999998</v>
      </c>
      <c r="AC10" s="3">
        <v>20.43</v>
      </c>
      <c r="AD10" s="3">
        <v>224.70099999999999</v>
      </c>
      <c r="AE10" s="3">
        <v>20.606999999999999</v>
      </c>
      <c r="AF10" s="3">
        <v>274.82</v>
      </c>
      <c r="AG10" s="3">
        <v>19.382999999999999</v>
      </c>
      <c r="AH10" s="3">
        <v>21.459</v>
      </c>
      <c r="AI10" s="3">
        <v>20.785</v>
      </c>
      <c r="AJ10" s="3">
        <v>20.376999999999999</v>
      </c>
      <c r="AK10" s="3">
        <v>172.721</v>
      </c>
      <c r="AL10" s="3">
        <v>20.553999999999998</v>
      </c>
      <c r="AM10" s="3">
        <v>-9.7750000000000004</v>
      </c>
      <c r="AN10" s="3">
        <v>20.465</v>
      </c>
      <c r="AO10" s="3">
        <v>20.606999999999999</v>
      </c>
    </row>
    <row r="11" spans="1:41" x14ac:dyDescent="0.3">
      <c r="A11" s="3">
        <v>10</v>
      </c>
      <c r="B11" s="51">
        <v>43264.545957638889</v>
      </c>
      <c r="C11" s="3">
        <v>163.79594299999999</v>
      </c>
      <c r="D11" s="3">
        <v>165.47765699999999</v>
      </c>
      <c r="E11" s="3">
        <v>213.813343</v>
      </c>
      <c r="F11" s="3">
        <v>0.57662702600000004</v>
      </c>
      <c r="G11" s="3">
        <v>20.093</v>
      </c>
      <c r="H11" s="3">
        <v>9.8999999999999993E+37</v>
      </c>
      <c r="I11" s="3">
        <v>20.731000000000002</v>
      </c>
      <c r="J11" s="3">
        <v>130.48099999999999</v>
      </c>
      <c r="K11" s="3">
        <v>9.8999999999999993E+37</v>
      </c>
      <c r="L11" s="3">
        <v>20.713999999999999</v>
      </c>
      <c r="M11" s="3">
        <v>20.27</v>
      </c>
      <c r="N11" s="3">
        <v>377.36500000000001</v>
      </c>
      <c r="O11" s="3">
        <v>20.713999999999999</v>
      </c>
      <c r="P11" s="3">
        <v>88.728999999999999</v>
      </c>
      <c r="Q11" s="3">
        <v>563.49099999999999</v>
      </c>
      <c r="R11" s="3">
        <v>20.696000000000002</v>
      </c>
      <c r="S11" s="3">
        <v>20.021999999999998</v>
      </c>
      <c r="T11" s="3">
        <v>260.71300000000002</v>
      </c>
      <c r="U11" s="3">
        <v>20.802</v>
      </c>
      <c r="V11" s="3">
        <v>20.376999999999999</v>
      </c>
      <c r="W11" s="3">
        <v>61.372</v>
      </c>
      <c r="X11" s="3">
        <v>20.785</v>
      </c>
      <c r="Y11" s="3">
        <v>495.75599999999997</v>
      </c>
      <c r="Z11" s="3">
        <v>127.71899999999999</v>
      </c>
      <c r="AA11" s="3">
        <v>-83.233000000000004</v>
      </c>
      <c r="AB11" s="3">
        <v>109.39</v>
      </c>
      <c r="AC11" s="3">
        <v>20.448</v>
      </c>
      <c r="AD11" s="3">
        <v>202.47</v>
      </c>
      <c r="AE11" s="3">
        <v>20.678000000000001</v>
      </c>
      <c r="AF11" s="3">
        <v>178.88900000000001</v>
      </c>
      <c r="AG11" s="3">
        <v>19.419</v>
      </c>
      <c r="AH11" s="3">
        <v>21.565000000000001</v>
      </c>
      <c r="AI11" s="3">
        <v>20.838000000000001</v>
      </c>
      <c r="AJ11" s="3">
        <v>20.411999999999999</v>
      </c>
      <c r="AK11" s="3">
        <v>212.28100000000001</v>
      </c>
      <c r="AL11" s="3">
        <v>20.625</v>
      </c>
      <c r="AM11" s="3">
        <v>88.763999999999996</v>
      </c>
      <c r="AN11" s="3">
        <v>20.536000000000001</v>
      </c>
      <c r="AO11" s="3">
        <v>20.696000000000002</v>
      </c>
    </row>
    <row r="12" spans="1:41" x14ac:dyDescent="0.3">
      <c r="A12" s="3">
        <v>11</v>
      </c>
      <c r="B12" s="51">
        <v>43264.546015740743</v>
      </c>
      <c r="C12" s="3">
        <v>163.82360199999999</v>
      </c>
      <c r="D12" s="3">
        <v>165.46788900000001</v>
      </c>
      <c r="E12" s="3">
        <v>213.79541599999999</v>
      </c>
      <c r="F12" s="3">
        <v>0.53540201300000001</v>
      </c>
      <c r="G12" s="3">
        <v>20.244</v>
      </c>
      <c r="H12" s="3">
        <v>839.92200000000003</v>
      </c>
      <c r="I12" s="3">
        <v>20.777000000000001</v>
      </c>
      <c r="J12" s="3">
        <v>222.16499999999999</v>
      </c>
      <c r="K12" s="3">
        <v>9.8999999999999993E+37</v>
      </c>
      <c r="L12" s="3">
        <v>20.777000000000001</v>
      </c>
      <c r="M12" s="3">
        <v>20.350999999999999</v>
      </c>
      <c r="N12" s="3">
        <v>230.339</v>
      </c>
      <c r="O12" s="3">
        <v>20.759</v>
      </c>
      <c r="P12" s="3">
        <v>155.9</v>
      </c>
      <c r="Q12" s="3">
        <v>83.945999999999998</v>
      </c>
      <c r="R12" s="3">
        <v>20.741</v>
      </c>
      <c r="S12" s="3">
        <v>20.013999999999999</v>
      </c>
      <c r="T12" s="3">
        <v>842.63699999999994</v>
      </c>
      <c r="U12" s="3">
        <v>20.812000000000001</v>
      </c>
      <c r="V12" s="3">
        <v>20.369</v>
      </c>
      <c r="W12" s="3">
        <v>9.8999999999999993E+37</v>
      </c>
      <c r="X12" s="3">
        <v>20.794</v>
      </c>
      <c r="Y12" s="3">
        <v>658.322</v>
      </c>
      <c r="Z12" s="3">
        <v>772.2</v>
      </c>
      <c r="AA12" s="3">
        <v>9.8999999999999993E+37</v>
      </c>
      <c r="AB12" s="3">
        <v>9.8999999999999993E+37</v>
      </c>
      <c r="AC12" s="3">
        <v>20.457000000000001</v>
      </c>
      <c r="AD12" s="3">
        <v>182.95400000000001</v>
      </c>
      <c r="AE12" s="3">
        <v>20.67</v>
      </c>
      <c r="AF12" s="3">
        <v>236.84899999999999</v>
      </c>
      <c r="AG12" s="3">
        <v>19.428000000000001</v>
      </c>
      <c r="AH12" s="3">
        <v>21.54</v>
      </c>
      <c r="AI12" s="3">
        <v>20.864999999999998</v>
      </c>
      <c r="AJ12" s="3">
        <v>20.475000000000001</v>
      </c>
      <c r="AK12" s="3">
        <v>116.99</v>
      </c>
      <c r="AL12" s="3">
        <v>20.617000000000001</v>
      </c>
      <c r="AM12" s="3">
        <v>260.74</v>
      </c>
      <c r="AN12" s="3">
        <v>20.527999999999999</v>
      </c>
      <c r="AO12" s="3">
        <v>20.67</v>
      </c>
    </row>
    <row r="13" spans="1:41" x14ac:dyDescent="0.3">
      <c r="A13" s="3">
        <v>12</v>
      </c>
      <c r="B13" s="51">
        <v>43264.546073958336</v>
      </c>
      <c r="C13" s="3">
        <v>163.84150299999999</v>
      </c>
      <c r="D13" s="3">
        <v>165.47033300000001</v>
      </c>
      <c r="E13" s="3">
        <v>213.804385</v>
      </c>
      <c r="F13" s="3">
        <v>0.452951987</v>
      </c>
      <c r="G13" s="3">
        <v>20.227</v>
      </c>
      <c r="H13" s="3">
        <v>741.399</v>
      </c>
      <c r="I13" s="3">
        <v>20.722999999999999</v>
      </c>
      <c r="J13" s="3">
        <v>182.81200000000001</v>
      </c>
      <c r="K13" s="3">
        <v>368.887</v>
      </c>
      <c r="L13" s="3">
        <v>20.687999999999999</v>
      </c>
      <c r="M13" s="3">
        <v>20.28</v>
      </c>
      <c r="N13" s="3">
        <v>1104.289</v>
      </c>
      <c r="O13" s="3">
        <v>20.706</v>
      </c>
      <c r="P13" s="3">
        <v>108.176</v>
      </c>
      <c r="Q13" s="3">
        <v>9.8999999999999993E+37</v>
      </c>
      <c r="R13" s="3">
        <v>20.652000000000001</v>
      </c>
      <c r="S13" s="3">
        <v>19.888999999999999</v>
      </c>
      <c r="T13" s="3">
        <v>845.47900000000004</v>
      </c>
      <c r="U13" s="3">
        <v>20.67</v>
      </c>
      <c r="V13" s="3">
        <v>20.28</v>
      </c>
      <c r="W13" s="3">
        <v>22.545999999999999</v>
      </c>
      <c r="X13" s="3">
        <v>20.67</v>
      </c>
      <c r="Y13" s="3">
        <v>-61.835999999999999</v>
      </c>
      <c r="Z13" s="3">
        <v>865.49400000000003</v>
      </c>
      <c r="AA13" s="3">
        <v>780.49699999999996</v>
      </c>
      <c r="AB13" s="3">
        <v>-38.832000000000001</v>
      </c>
      <c r="AC13" s="3">
        <v>20.350999999999999</v>
      </c>
      <c r="AD13" s="3">
        <v>33.847999999999999</v>
      </c>
      <c r="AE13" s="3">
        <v>20.527999999999999</v>
      </c>
      <c r="AF13" s="3">
        <v>173.548</v>
      </c>
      <c r="AG13" s="3">
        <v>19.356999999999999</v>
      </c>
      <c r="AH13" s="3">
        <v>21.451000000000001</v>
      </c>
      <c r="AI13" s="3">
        <v>20.759</v>
      </c>
      <c r="AJ13" s="3">
        <v>20.332999999999998</v>
      </c>
      <c r="AK13" s="3">
        <v>28.934000000000001</v>
      </c>
      <c r="AL13" s="3">
        <v>20.527999999999999</v>
      </c>
      <c r="AM13" s="3">
        <v>200.25800000000001</v>
      </c>
      <c r="AN13" s="3">
        <v>20.385999999999999</v>
      </c>
      <c r="AO13" s="3">
        <v>20.564</v>
      </c>
    </row>
    <row r="14" spans="1:41" x14ac:dyDescent="0.3">
      <c r="A14" s="3">
        <v>13</v>
      </c>
      <c r="B14" s="51">
        <v>43264.546132407406</v>
      </c>
      <c r="C14" s="3">
        <v>163.820346</v>
      </c>
      <c r="D14" s="3">
        <v>165.444267</v>
      </c>
      <c r="E14" s="3">
        <v>213.826379</v>
      </c>
      <c r="F14" s="3">
        <v>0.49417699999999998</v>
      </c>
      <c r="G14" s="3">
        <v>20.341000000000001</v>
      </c>
      <c r="H14" s="3">
        <v>9.8999999999999993E+37</v>
      </c>
      <c r="I14" s="3">
        <v>20.802</v>
      </c>
      <c r="J14" s="3">
        <v>137.83199999999999</v>
      </c>
      <c r="K14" s="3">
        <v>1236.8430000000001</v>
      </c>
      <c r="L14" s="3">
        <v>20.731000000000002</v>
      </c>
      <c r="M14" s="3">
        <v>20.359000000000002</v>
      </c>
      <c r="N14" s="3">
        <v>271.49599999999998</v>
      </c>
      <c r="O14" s="3">
        <v>20.696000000000002</v>
      </c>
      <c r="P14" s="3">
        <v>116.06100000000001</v>
      </c>
      <c r="Q14" s="3">
        <v>640.68200000000002</v>
      </c>
      <c r="R14" s="3">
        <v>20.678000000000001</v>
      </c>
      <c r="S14" s="3">
        <v>19.951000000000001</v>
      </c>
      <c r="T14" s="3">
        <v>275.21800000000002</v>
      </c>
      <c r="U14" s="3">
        <v>20.766999999999999</v>
      </c>
      <c r="V14" s="3">
        <v>20.27</v>
      </c>
      <c r="W14" s="3">
        <v>82.894000000000005</v>
      </c>
      <c r="X14" s="3">
        <v>20.731000000000002</v>
      </c>
      <c r="Y14" s="3">
        <v>543.24400000000003</v>
      </c>
      <c r="Z14" s="3">
        <v>102.18600000000001</v>
      </c>
      <c r="AA14" s="3">
        <v>-37.707999999999998</v>
      </c>
      <c r="AB14" s="3">
        <v>109.821</v>
      </c>
      <c r="AC14" s="3">
        <v>20.376999999999999</v>
      </c>
      <c r="AD14" s="3">
        <v>302.01900000000001</v>
      </c>
      <c r="AE14" s="3">
        <v>20.553999999999998</v>
      </c>
      <c r="AF14" s="3">
        <v>86.415999999999997</v>
      </c>
      <c r="AG14" s="3">
        <v>19.382999999999999</v>
      </c>
      <c r="AH14" s="3">
        <v>21.459</v>
      </c>
      <c r="AI14" s="3">
        <v>20.748999999999999</v>
      </c>
      <c r="AJ14" s="3">
        <v>20.376999999999999</v>
      </c>
      <c r="AK14" s="3">
        <v>232.476</v>
      </c>
      <c r="AL14" s="3">
        <v>20.536000000000001</v>
      </c>
      <c r="AM14" s="3">
        <v>236.34700000000001</v>
      </c>
      <c r="AN14" s="3">
        <v>20.483000000000001</v>
      </c>
      <c r="AO14" s="3">
        <v>20.625</v>
      </c>
    </row>
    <row r="15" spans="1:41" x14ac:dyDescent="0.3">
      <c r="A15" s="3">
        <v>14</v>
      </c>
      <c r="B15" s="51">
        <v>43264.546192708331</v>
      </c>
      <c r="C15" s="3">
        <v>163.787802</v>
      </c>
      <c r="D15" s="3">
        <v>165.414952</v>
      </c>
      <c r="E15" s="3">
        <v>213.785642</v>
      </c>
      <c r="F15" s="3">
        <v>0.57662702600000004</v>
      </c>
      <c r="G15" s="3">
        <v>20.359000000000002</v>
      </c>
      <c r="H15" s="3">
        <v>719.22400000000005</v>
      </c>
      <c r="I15" s="3">
        <v>20.856000000000002</v>
      </c>
      <c r="J15" s="3">
        <v>42.837000000000003</v>
      </c>
      <c r="K15" s="3">
        <v>380.79500000000002</v>
      </c>
      <c r="L15" s="3">
        <v>20.802</v>
      </c>
      <c r="M15" s="3">
        <v>20.341000000000001</v>
      </c>
      <c r="N15" s="3">
        <v>945.41700000000003</v>
      </c>
      <c r="O15" s="3">
        <v>20.785</v>
      </c>
      <c r="P15" s="3">
        <v>190.68199999999999</v>
      </c>
      <c r="Q15" s="3">
        <v>9.8999999999999993E+37</v>
      </c>
      <c r="R15" s="3">
        <v>20.696000000000002</v>
      </c>
      <c r="S15" s="3">
        <v>19.986000000000001</v>
      </c>
      <c r="T15" s="3">
        <v>758.45699999999999</v>
      </c>
      <c r="U15" s="3">
        <v>20.766999999999999</v>
      </c>
      <c r="V15" s="3">
        <v>20.306000000000001</v>
      </c>
      <c r="W15" s="3">
        <v>135.482</v>
      </c>
      <c r="X15" s="3">
        <v>20.766999999999999</v>
      </c>
      <c r="Y15" s="3">
        <v>-61.887999999999998</v>
      </c>
      <c r="Z15" s="3">
        <v>649.524</v>
      </c>
      <c r="AA15" s="3">
        <v>688.42399999999998</v>
      </c>
      <c r="AB15" s="3">
        <v>-24.07</v>
      </c>
      <c r="AC15" s="3">
        <v>20.393999999999998</v>
      </c>
      <c r="AD15" s="3">
        <v>254.047</v>
      </c>
      <c r="AE15" s="3">
        <v>20.643000000000001</v>
      </c>
      <c r="AF15" s="3">
        <v>-70.108999999999995</v>
      </c>
      <c r="AG15" s="3">
        <v>19.329999999999998</v>
      </c>
      <c r="AH15" s="3">
        <v>21.512</v>
      </c>
      <c r="AI15" s="3">
        <v>20.82</v>
      </c>
      <c r="AJ15" s="3">
        <v>20.448</v>
      </c>
      <c r="AK15" s="3">
        <v>175.52699999999999</v>
      </c>
      <c r="AL15" s="3">
        <v>20.59</v>
      </c>
      <c r="AM15" s="3">
        <v>228.62299999999999</v>
      </c>
      <c r="AN15" s="3">
        <v>20.465</v>
      </c>
      <c r="AO15" s="3">
        <v>20.678000000000001</v>
      </c>
    </row>
    <row r="16" spans="1:41" x14ac:dyDescent="0.3">
      <c r="A16" s="3">
        <v>15</v>
      </c>
      <c r="B16" s="51">
        <v>43264.546250810185</v>
      </c>
      <c r="C16" s="3">
        <v>163.80488800000001</v>
      </c>
      <c r="D16" s="3">
        <v>165.48825099999999</v>
      </c>
      <c r="E16" s="3">
        <v>213.85409000000001</v>
      </c>
      <c r="F16" s="3">
        <v>0.57662702600000004</v>
      </c>
      <c r="G16" s="3">
        <v>20.536000000000001</v>
      </c>
      <c r="H16" s="3">
        <v>9.8999999999999993E+37</v>
      </c>
      <c r="I16" s="3">
        <v>20.962</v>
      </c>
      <c r="J16" s="3">
        <v>55</v>
      </c>
      <c r="K16" s="3">
        <v>303.73500000000001</v>
      </c>
      <c r="L16" s="3">
        <v>20.82</v>
      </c>
      <c r="M16" s="3">
        <v>20.376999999999999</v>
      </c>
      <c r="N16" s="3">
        <v>1328.972</v>
      </c>
      <c r="O16" s="3">
        <v>20.802</v>
      </c>
      <c r="P16" s="3">
        <v>115.124</v>
      </c>
      <c r="Q16" s="3">
        <v>9.8999999999999993E+37</v>
      </c>
      <c r="R16" s="3">
        <v>20.731000000000002</v>
      </c>
      <c r="S16" s="3">
        <v>19.933</v>
      </c>
      <c r="T16" s="3">
        <v>650.04600000000005</v>
      </c>
      <c r="U16" s="3">
        <v>20.766999999999999</v>
      </c>
      <c r="V16" s="3">
        <v>20.341000000000001</v>
      </c>
      <c r="W16" s="3">
        <v>419.40100000000001</v>
      </c>
      <c r="X16" s="3">
        <v>20.766999999999999</v>
      </c>
      <c r="Y16" s="3">
        <v>9.8999999999999993E+37</v>
      </c>
      <c r="Z16" s="3">
        <v>748.45</v>
      </c>
      <c r="AA16" s="3">
        <v>1002.569</v>
      </c>
      <c r="AB16" s="3">
        <v>198.417</v>
      </c>
      <c r="AC16" s="3">
        <v>20.411999999999999</v>
      </c>
      <c r="AD16" s="3">
        <v>144.66200000000001</v>
      </c>
      <c r="AE16" s="3">
        <v>20.625</v>
      </c>
      <c r="AF16" s="3">
        <v>206.76400000000001</v>
      </c>
      <c r="AG16" s="3">
        <v>19.241</v>
      </c>
      <c r="AH16" s="3">
        <v>21.512</v>
      </c>
      <c r="AI16" s="3">
        <v>20.785</v>
      </c>
      <c r="AJ16" s="3">
        <v>20.465</v>
      </c>
      <c r="AK16" s="3">
        <v>210.596</v>
      </c>
      <c r="AL16" s="3">
        <v>20.59</v>
      </c>
      <c r="AM16" s="3">
        <v>265.60399999999998</v>
      </c>
      <c r="AN16" s="3">
        <v>20.448</v>
      </c>
      <c r="AO16" s="3">
        <v>20.678000000000001</v>
      </c>
    </row>
    <row r="17" spans="1:41" x14ac:dyDescent="0.3">
      <c r="A17" s="3">
        <v>16</v>
      </c>
      <c r="B17" s="51">
        <v>43264.546309027777</v>
      </c>
      <c r="C17" s="3">
        <v>163.800817</v>
      </c>
      <c r="D17" s="3">
        <v>165.485806</v>
      </c>
      <c r="E17" s="3">
        <v>213.788904</v>
      </c>
      <c r="F17" s="3">
        <v>0.53540201300000001</v>
      </c>
      <c r="G17" s="3">
        <v>20.571999999999999</v>
      </c>
      <c r="H17" s="3">
        <v>9.8999999999999993E+37</v>
      </c>
      <c r="I17" s="3">
        <v>20.998000000000001</v>
      </c>
      <c r="J17" s="3">
        <v>100.256</v>
      </c>
      <c r="K17" s="3">
        <v>311.19099999999997</v>
      </c>
      <c r="L17" s="3">
        <v>20.890999999999998</v>
      </c>
      <c r="M17" s="3">
        <v>20.341000000000001</v>
      </c>
      <c r="N17" s="3">
        <v>9.8999999999999993E+37</v>
      </c>
      <c r="O17" s="3">
        <v>20.856000000000002</v>
      </c>
      <c r="P17" s="3">
        <v>118.04</v>
      </c>
      <c r="Q17" s="3">
        <v>9.8999999999999993E+37</v>
      </c>
      <c r="R17" s="3">
        <v>20.802</v>
      </c>
      <c r="S17" s="3">
        <v>19.898</v>
      </c>
      <c r="T17" s="3">
        <v>654.70799999999997</v>
      </c>
      <c r="U17" s="3">
        <v>20.838000000000001</v>
      </c>
      <c r="V17" s="3">
        <v>20.376999999999999</v>
      </c>
      <c r="W17" s="3">
        <v>463.63099999999997</v>
      </c>
      <c r="X17" s="3">
        <v>20.766999999999999</v>
      </c>
      <c r="Y17" s="3">
        <v>9.8999999999999993E+37</v>
      </c>
      <c r="Z17" s="3">
        <v>887.35400000000004</v>
      </c>
      <c r="AA17" s="3">
        <v>921.58900000000006</v>
      </c>
      <c r="AB17" s="3">
        <v>247.17</v>
      </c>
      <c r="AC17" s="3">
        <v>20.411999999999999</v>
      </c>
      <c r="AD17" s="3">
        <v>-57.531999999999996</v>
      </c>
      <c r="AE17" s="3">
        <v>20.643000000000001</v>
      </c>
      <c r="AF17" s="3">
        <v>366.52499999999998</v>
      </c>
      <c r="AG17" s="3">
        <v>19.241</v>
      </c>
      <c r="AH17" s="3">
        <v>21.477</v>
      </c>
      <c r="AI17" s="3">
        <v>20.766999999999999</v>
      </c>
      <c r="AJ17" s="3">
        <v>20.465</v>
      </c>
      <c r="AK17" s="3">
        <v>269.298</v>
      </c>
      <c r="AL17" s="3">
        <v>20.643000000000001</v>
      </c>
      <c r="AM17" s="3">
        <v>168.05</v>
      </c>
      <c r="AN17" s="3">
        <v>20.483000000000001</v>
      </c>
      <c r="AO17" s="3">
        <v>20.678000000000001</v>
      </c>
    </row>
    <row r="18" spans="1:41" x14ac:dyDescent="0.3">
      <c r="A18" s="3">
        <v>17</v>
      </c>
      <c r="B18" s="51">
        <v>43264.546367129631</v>
      </c>
      <c r="C18" s="3">
        <v>163.769901</v>
      </c>
      <c r="D18" s="3">
        <v>165.43123900000001</v>
      </c>
      <c r="E18" s="3">
        <v>213.775858</v>
      </c>
      <c r="F18" s="3">
        <v>0.53540201300000001</v>
      </c>
      <c r="G18" s="3">
        <v>20.448</v>
      </c>
      <c r="H18" s="3">
        <v>9.8999999999999993E+37</v>
      </c>
      <c r="I18" s="3">
        <v>21.068999999999999</v>
      </c>
      <c r="J18" s="3">
        <v>195.94499999999999</v>
      </c>
      <c r="K18" s="3">
        <v>393.43299999999999</v>
      </c>
      <c r="L18" s="3">
        <v>20.943999999999999</v>
      </c>
      <c r="M18" s="3">
        <v>20.341000000000001</v>
      </c>
      <c r="N18" s="3">
        <v>9.8999999999999993E+37</v>
      </c>
      <c r="O18" s="3">
        <v>20.856000000000002</v>
      </c>
      <c r="P18" s="3">
        <v>303.71699999999998</v>
      </c>
      <c r="Q18" s="3">
        <v>9.8999999999999993E+37</v>
      </c>
      <c r="R18" s="3">
        <v>20.802</v>
      </c>
      <c r="S18" s="3">
        <v>19.933</v>
      </c>
      <c r="T18" s="3">
        <v>649.17100000000005</v>
      </c>
      <c r="U18" s="3">
        <v>20.802</v>
      </c>
      <c r="V18" s="3">
        <v>20.306000000000001</v>
      </c>
      <c r="W18" s="3">
        <v>423.89600000000002</v>
      </c>
      <c r="X18" s="3">
        <v>20.748999999999999</v>
      </c>
      <c r="Y18" s="3">
        <v>-163.01400000000001</v>
      </c>
      <c r="Z18" s="3">
        <v>952.79700000000003</v>
      </c>
      <c r="AA18" s="3">
        <v>943.58699999999999</v>
      </c>
      <c r="AB18" s="3">
        <v>262.488</v>
      </c>
      <c r="AC18" s="3">
        <v>20.288</v>
      </c>
      <c r="AD18" s="3">
        <v>9.8999999999999993E+37</v>
      </c>
      <c r="AE18" s="3">
        <v>20.553999999999998</v>
      </c>
      <c r="AF18" s="3">
        <v>368.404</v>
      </c>
      <c r="AG18" s="3">
        <v>19.312000000000001</v>
      </c>
      <c r="AH18" s="3">
        <v>21.459</v>
      </c>
      <c r="AI18" s="3">
        <v>20.766999999999999</v>
      </c>
      <c r="AJ18" s="3">
        <v>20.448</v>
      </c>
      <c r="AK18" s="3">
        <v>392.20299999999997</v>
      </c>
      <c r="AL18" s="3">
        <v>20.606999999999999</v>
      </c>
      <c r="AM18" s="3">
        <v>240.93899999999999</v>
      </c>
      <c r="AN18" s="3">
        <v>20.43</v>
      </c>
      <c r="AO18" s="3">
        <v>20.606999999999999</v>
      </c>
    </row>
    <row r="19" spans="1:41" x14ac:dyDescent="0.3">
      <c r="A19" s="3">
        <v>18</v>
      </c>
      <c r="B19" s="51">
        <v>43264.546425694447</v>
      </c>
      <c r="C19" s="3">
        <v>163.755257</v>
      </c>
      <c r="D19" s="3">
        <v>165.45323099999999</v>
      </c>
      <c r="E19" s="3">
        <v>213.75386499999999</v>
      </c>
      <c r="F19" s="3">
        <v>0.49417699999999998</v>
      </c>
      <c r="G19" s="3">
        <v>20.483000000000001</v>
      </c>
      <c r="H19" s="3">
        <v>9.8999999999999993E+37</v>
      </c>
      <c r="I19" s="3">
        <v>21.210999999999999</v>
      </c>
      <c r="J19" s="3">
        <v>206.90600000000001</v>
      </c>
      <c r="K19" s="3">
        <v>996.57</v>
      </c>
      <c r="L19" s="3">
        <v>21.033000000000001</v>
      </c>
      <c r="M19" s="3">
        <v>20.411999999999999</v>
      </c>
      <c r="N19" s="3">
        <v>135.69200000000001</v>
      </c>
      <c r="O19" s="3">
        <v>20.856000000000002</v>
      </c>
      <c r="P19" s="3">
        <v>299.584</v>
      </c>
      <c r="Q19" s="3">
        <v>972.12599999999998</v>
      </c>
      <c r="R19" s="3">
        <v>20.856000000000002</v>
      </c>
      <c r="S19" s="3">
        <v>19.951000000000001</v>
      </c>
      <c r="T19" s="3">
        <v>9.8999999999999993E+37</v>
      </c>
      <c r="U19" s="3">
        <v>20.873000000000001</v>
      </c>
      <c r="V19" s="3">
        <v>20.251999999999999</v>
      </c>
      <c r="W19" s="3">
        <v>672.19299999999998</v>
      </c>
      <c r="X19" s="3">
        <v>20.82</v>
      </c>
      <c r="Y19" s="3">
        <v>554.50199999999995</v>
      </c>
      <c r="Z19" s="3">
        <v>9.8999999999999993E+37</v>
      </c>
      <c r="AA19" s="3">
        <v>-165.387</v>
      </c>
      <c r="AB19" s="3">
        <v>551.23299999999995</v>
      </c>
      <c r="AC19" s="3">
        <v>20.411999999999999</v>
      </c>
      <c r="AD19" s="3">
        <v>-83.816999999999993</v>
      </c>
      <c r="AE19" s="3">
        <v>20.625</v>
      </c>
      <c r="AF19" s="3">
        <v>311.25900000000001</v>
      </c>
      <c r="AG19" s="3">
        <v>19.364999999999998</v>
      </c>
      <c r="AH19" s="3">
        <v>21.459</v>
      </c>
      <c r="AI19" s="3">
        <v>20.766999999999999</v>
      </c>
      <c r="AJ19" s="3">
        <v>20.553999999999998</v>
      </c>
      <c r="AK19" s="3">
        <v>238.81</v>
      </c>
      <c r="AL19" s="3">
        <v>20.571999999999999</v>
      </c>
      <c r="AM19" s="3">
        <v>237.73699999999999</v>
      </c>
      <c r="AN19" s="3">
        <v>20.411999999999999</v>
      </c>
      <c r="AO19" s="3">
        <v>20.643000000000001</v>
      </c>
    </row>
    <row r="20" spans="1:41" x14ac:dyDescent="0.3">
      <c r="A20" s="3">
        <v>19</v>
      </c>
      <c r="B20" s="51">
        <v>43264.546483796294</v>
      </c>
      <c r="C20" s="3">
        <v>163.75118699999999</v>
      </c>
      <c r="D20" s="3">
        <v>165.47847200000001</v>
      </c>
      <c r="E20" s="3">
        <v>213.749788</v>
      </c>
      <c r="F20" s="3">
        <v>0.53540201300000001</v>
      </c>
      <c r="G20" s="3">
        <v>20.678000000000001</v>
      </c>
      <c r="H20" s="3">
        <v>9.8999999999999993E+37</v>
      </c>
      <c r="I20" s="3">
        <v>21.440999999999999</v>
      </c>
      <c r="J20" s="3">
        <v>208.733</v>
      </c>
      <c r="K20" s="3">
        <v>785.18799999999999</v>
      </c>
      <c r="L20" s="3">
        <v>21.210999999999999</v>
      </c>
      <c r="M20" s="3">
        <v>20.501000000000001</v>
      </c>
      <c r="N20" s="3">
        <v>9.8999999999999993E+37</v>
      </c>
      <c r="O20" s="3">
        <v>20.962</v>
      </c>
      <c r="P20" s="3">
        <v>74.930999999999997</v>
      </c>
      <c r="Q20" s="3">
        <v>1134.652</v>
      </c>
      <c r="R20" s="3">
        <v>20.873000000000001</v>
      </c>
      <c r="S20" s="3">
        <v>19.933</v>
      </c>
      <c r="T20" s="3">
        <v>9.8999999999999993E+37</v>
      </c>
      <c r="U20" s="3">
        <v>20.927</v>
      </c>
      <c r="V20" s="3">
        <v>20.341000000000001</v>
      </c>
      <c r="W20" s="3">
        <v>256.01400000000001</v>
      </c>
      <c r="X20" s="3">
        <v>20.943999999999999</v>
      </c>
      <c r="Y20" s="3">
        <v>842.43399999999997</v>
      </c>
      <c r="Z20" s="3">
        <v>9.8999999999999993E+37</v>
      </c>
      <c r="AA20" s="3">
        <v>9.8999999999999993E+37</v>
      </c>
      <c r="AB20" s="3">
        <v>225.726</v>
      </c>
      <c r="AC20" s="3">
        <v>20.43</v>
      </c>
      <c r="AD20" s="3">
        <v>-92.14</v>
      </c>
      <c r="AE20" s="3">
        <v>20.625</v>
      </c>
      <c r="AF20" s="3">
        <v>362.64699999999999</v>
      </c>
      <c r="AG20" s="3">
        <v>19.436</v>
      </c>
      <c r="AH20" s="3">
        <v>21.53</v>
      </c>
      <c r="AI20" s="3">
        <v>20.785</v>
      </c>
      <c r="AJ20" s="3">
        <v>20.661000000000001</v>
      </c>
      <c r="AK20" s="3">
        <v>247.1</v>
      </c>
      <c r="AL20" s="3">
        <v>20.625</v>
      </c>
      <c r="AM20" s="3">
        <v>235.41399999999999</v>
      </c>
      <c r="AN20" s="3">
        <v>20.465</v>
      </c>
      <c r="AO20" s="3">
        <v>20.696000000000002</v>
      </c>
    </row>
    <row r="21" spans="1:41" x14ac:dyDescent="0.3">
      <c r="A21" s="3">
        <v>20</v>
      </c>
      <c r="B21" s="51">
        <v>43264.546543750002</v>
      </c>
      <c r="C21" s="3">
        <v>163.727587</v>
      </c>
      <c r="D21" s="3">
        <v>165.421471</v>
      </c>
      <c r="E21" s="3">
        <v>213.73186100000001</v>
      </c>
      <c r="F21" s="3">
        <v>0.49417699999999998</v>
      </c>
      <c r="G21" s="3">
        <v>20.713999999999999</v>
      </c>
      <c r="H21" s="3">
        <v>9.8999999999999993E+37</v>
      </c>
      <c r="I21" s="3">
        <v>21.565000000000001</v>
      </c>
      <c r="J21" s="3">
        <v>201.01300000000001</v>
      </c>
      <c r="K21" s="3">
        <v>549.64800000000002</v>
      </c>
      <c r="L21" s="3">
        <v>21.37</v>
      </c>
      <c r="M21" s="3">
        <v>20.571999999999999</v>
      </c>
      <c r="N21" s="3">
        <v>9.8999999999999993E+37</v>
      </c>
      <c r="O21" s="3">
        <v>21.085999999999999</v>
      </c>
      <c r="P21" s="3">
        <v>75.888000000000005</v>
      </c>
      <c r="Q21" s="3">
        <v>1042.633</v>
      </c>
      <c r="R21" s="3">
        <v>21.015000000000001</v>
      </c>
      <c r="S21" s="3">
        <v>19.969000000000001</v>
      </c>
      <c r="T21" s="3">
        <v>9.8999999999999993E+37</v>
      </c>
      <c r="U21" s="3">
        <v>21.033000000000001</v>
      </c>
      <c r="V21" s="3">
        <v>20.341000000000001</v>
      </c>
      <c r="W21" s="3">
        <v>230.66399999999999</v>
      </c>
      <c r="X21" s="3">
        <v>20.927</v>
      </c>
      <c r="Y21" s="3">
        <v>888.11500000000001</v>
      </c>
      <c r="Z21" s="3">
        <v>9.8999999999999993E+37</v>
      </c>
      <c r="AA21" s="3">
        <v>9.8999999999999993E+37</v>
      </c>
      <c r="AB21" s="3">
        <v>236.29400000000001</v>
      </c>
      <c r="AC21" s="3">
        <v>20.501000000000001</v>
      </c>
      <c r="AD21" s="3">
        <v>9.8999999999999993E+37</v>
      </c>
      <c r="AE21" s="3">
        <v>20.678000000000001</v>
      </c>
      <c r="AF21" s="3">
        <v>244.82499999999999</v>
      </c>
      <c r="AG21" s="3">
        <v>19.524999999999999</v>
      </c>
      <c r="AH21" s="3">
        <v>21.494</v>
      </c>
      <c r="AI21" s="3">
        <v>20.802</v>
      </c>
      <c r="AJ21" s="3">
        <v>20.661000000000001</v>
      </c>
      <c r="AK21" s="3">
        <v>109.18300000000001</v>
      </c>
      <c r="AL21" s="3">
        <v>20.678000000000001</v>
      </c>
      <c r="AM21" s="3">
        <v>219.45099999999999</v>
      </c>
      <c r="AN21" s="3">
        <v>20.536000000000001</v>
      </c>
      <c r="AO21" s="3">
        <v>20.678000000000001</v>
      </c>
    </row>
    <row r="22" spans="1:41" x14ac:dyDescent="0.3">
      <c r="A22" s="3">
        <v>21</v>
      </c>
      <c r="B22" s="51">
        <v>43264.546601851849</v>
      </c>
      <c r="C22" s="3">
        <v>163.71619999999999</v>
      </c>
      <c r="D22" s="3">
        <v>165.41821100000001</v>
      </c>
      <c r="E22" s="3">
        <v>213.734307</v>
      </c>
      <c r="F22" s="3">
        <v>0.53540201300000001</v>
      </c>
      <c r="G22" s="3">
        <v>21.085999999999999</v>
      </c>
      <c r="H22" s="3">
        <v>70.537000000000006</v>
      </c>
      <c r="I22" s="3">
        <v>21.832000000000001</v>
      </c>
      <c r="J22" s="3">
        <v>111.93</v>
      </c>
      <c r="K22" s="3">
        <v>449.702</v>
      </c>
      <c r="L22" s="3">
        <v>21.477</v>
      </c>
      <c r="M22" s="3">
        <v>20.661000000000001</v>
      </c>
      <c r="N22" s="3">
        <v>9.8999999999999993E+37</v>
      </c>
      <c r="O22" s="3">
        <v>21.157</v>
      </c>
      <c r="P22" s="3">
        <v>71.853999999999999</v>
      </c>
      <c r="Q22" s="3">
        <v>1073.943</v>
      </c>
      <c r="R22" s="3">
        <v>21.015000000000001</v>
      </c>
      <c r="S22" s="3">
        <v>19.914999999999999</v>
      </c>
      <c r="T22" s="3">
        <v>9.8999999999999993E+37</v>
      </c>
      <c r="U22" s="3">
        <v>21.033000000000001</v>
      </c>
      <c r="V22" s="3">
        <v>20.43</v>
      </c>
      <c r="W22" s="3">
        <v>291.53500000000003</v>
      </c>
      <c r="X22" s="3">
        <v>20.927</v>
      </c>
      <c r="Y22" s="3">
        <v>794.56700000000001</v>
      </c>
      <c r="Z22" s="3">
        <v>9.8999999999999993E+37</v>
      </c>
      <c r="AA22" s="3">
        <v>9.8999999999999993E+37</v>
      </c>
      <c r="AB22" s="3">
        <v>257.59800000000001</v>
      </c>
      <c r="AC22" s="3">
        <v>20.411999999999999</v>
      </c>
      <c r="AD22" s="3">
        <v>-1.9279999999999999</v>
      </c>
      <c r="AE22" s="3">
        <v>20.713999999999999</v>
      </c>
      <c r="AF22" s="3">
        <v>243.72300000000001</v>
      </c>
      <c r="AG22" s="3">
        <v>19.507000000000001</v>
      </c>
      <c r="AH22" s="3">
        <v>21.582999999999998</v>
      </c>
      <c r="AI22" s="3">
        <v>20.82</v>
      </c>
      <c r="AJ22" s="3">
        <v>20.731000000000002</v>
      </c>
      <c r="AK22" s="3">
        <v>128.768</v>
      </c>
      <c r="AL22" s="3">
        <v>20.713999999999999</v>
      </c>
      <c r="AM22" s="3">
        <v>231.315</v>
      </c>
      <c r="AN22" s="3">
        <v>20.501000000000001</v>
      </c>
      <c r="AO22" s="3">
        <v>20.678000000000001</v>
      </c>
    </row>
    <row r="23" spans="1:41" x14ac:dyDescent="0.3">
      <c r="A23" s="3">
        <v>22</v>
      </c>
      <c r="B23" s="51">
        <v>43264.546660416665</v>
      </c>
      <c r="C23" s="3">
        <v>163.73003</v>
      </c>
      <c r="D23" s="3">
        <v>165.43531400000001</v>
      </c>
      <c r="E23" s="3">
        <v>213.708226</v>
      </c>
      <c r="F23" s="3">
        <v>0.49417699999999998</v>
      </c>
      <c r="G23" s="3">
        <v>21.422999999999998</v>
      </c>
      <c r="H23" s="3">
        <v>857.72400000000005</v>
      </c>
      <c r="I23" s="3">
        <v>22.132999999999999</v>
      </c>
      <c r="J23" s="3">
        <v>136.00700000000001</v>
      </c>
      <c r="K23" s="3">
        <v>9.8999999999999993E+37</v>
      </c>
      <c r="L23" s="3">
        <v>21.795999999999999</v>
      </c>
      <c r="M23" s="3">
        <v>20.678000000000001</v>
      </c>
      <c r="N23" s="3">
        <v>526.07600000000002</v>
      </c>
      <c r="O23" s="3">
        <v>21.245999999999999</v>
      </c>
      <c r="P23" s="3">
        <v>60.996000000000002</v>
      </c>
      <c r="Q23" s="3">
        <v>314.19900000000001</v>
      </c>
      <c r="R23" s="3">
        <v>21.068999999999999</v>
      </c>
      <c r="S23" s="3">
        <v>19.88</v>
      </c>
      <c r="T23" s="3">
        <v>-20.138000000000002</v>
      </c>
      <c r="U23" s="3">
        <v>21.050999999999998</v>
      </c>
      <c r="V23" s="3">
        <v>20.359000000000002</v>
      </c>
      <c r="W23" s="3">
        <v>792.40099999999995</v>
      </c>
      <c r="X23" s="3">
        <v>20.943999999999999</v>
      </c>
      <c r="Y23" s="3">
        <v>-138.38300000000001</v>
      </c>
      <c r="Z23" s="3">
        <v>9.8999999999999993E+37</v>
      </c>
      <c r="AA23" s="3">
        <v>463.12900000000002</v>
      </c>
      <c r="AB23" s="3">
        <v>637.827</v>
      </c>
      <c r="AC23" s="3">
        <v>20.43</v>
      </c>
      <c r="AD23" s="3">
        <v>-6.7320000000000002</v>
      </c>
      <c r="AE23" s="3">
        <v>20.625</v>
      </c>
      <c r="AF23" s="3">
        <v>341.15899999999999</v>
      </c>
      <c r="AG23" s="3">
        <v>19.347999999999999</v>
      </c>
      <c r="AH23" s="3">
        <v>21.388000000000002</v>
      </c>
      <c r="AI23" s="3">
        <v>20.82</v>
      </c>
      <c r="AJ23" s="3">
        <v>20.802</v>
      </c>
      <c r="AK23" s="3">
        <v>162.17400000000001</v>
      </c>
      <c r="AL23" s="3">
        <v>20.625</v>
      </c>
      <c r="AM23" s="3">
        <v>113.735</v>
      </c>
      <c r="AN23" s="3">
        <v>20.465</v>
      </c>
      <c r="AO23" s="3">
        <v>20.606999999999999</v>
      </c>
    </row>
    <row r="24" spans="1:41" x14ac:dyDescent="0.3">
      <c r="A24" s="3">
        <v>23</v>
      </c>
      <c r="B24" s="51">
        <v>43264.546718865742</v>
      </c>
      <c r="C24" s="3">
        <v>163.699928</v>
      </c>
      <c r="D24" s="3">
        <v>165.402739</v>
      </c>
      <c r="E24" s="3">
        <v>213.71800999999999</v>
      </c>
      <c r="F24" s="3">
        <v>0.49417699999999998</v>
      </c>
      <c r="G24" s="3">
        <v>21.477</v>
      </c>
      <c r="H24" s="3">
        <v>9.8999999999999993E+37</v>
      </c>
      <c r="I24" s="3">
        <v>22.536999999999999</v>
      </c>
      <c r="J24" s="3">
        <v>217.012</v>
      </c>
      <c r="K24" s="3">
        <v>820.404</v>
      </c>
      <c r="L24" s="3">
        <v>22.062000000000001</v>
      </c>
      <c r="M24" s="3">
        <v>20.785</v>
      </c>
      <c r="N24" s="3">
        <v>422.63799999999998</v>
      </c>
      <c r="O24" s="3">
        <v>21.459</v>
      </c>
      <c r="P24" s="3">
        <v>62.466000000000001</v>
      </c>
      <c r="Q24" s="3">
        <v>17.626000000000001</v>
      </c>
      <c r="R24" s="3">
        <v>21.193000000000001</v>
      </c>
      <c r="S24" s="3">
        <v>19.898</v>
      </c>
      <c r="T24" s="3">
        <v>644.51499999999999</v>
      </c>
      <c r="U24" s="3">
        <v>21.193000000000001</v>
      </c>
      <c r="V24" s="3">
        <v>20.393999999999998</v>
      </c>
      <c r="W24" s="3">
        <v>15.355</v>
      </c>
      <c r="X24" s="3">
        <v>20.98</v>
      </c>
      <c r="Y24" s="3">
        <v>467.72699999999998</v>
      </c>
      <c r="Z24" s="3">
        <v>360.22500000000002</v>
      </c>
      <c r="AA24" s="3">
        <v>447.25900000000001</v>
      </c>
      <c r="AB24" s="3">
        <v>-191.76499999999999</v>
      </c>
      <c r="AC24" s="3">
        <v>20.411999999999999</v>
      </c>
      <c r="AD24" s="3">
        <v>105.788</v>
      </c>
      <c r="AE24" s="3">
        <v>20.606999999999999</v>
      </c>
      <c r="AF24" s="3">
        <v>293.49400000000003</v>
      </c>
      <c r="AG24" s="3">
        <v>19.382999999999999</v>
      </c>
      <c r="AH24" s="3">
        <v>21.477</v>
      </c>
      <c r="AI24" s="3">
        <v>20.802</v>
      </c>
      <c r="AJ24" s="3">
        <v>20.856000000000002</v>
      </c>
      <c r="AK24" s="3">
        <v>213.417</v>
      </c>
      <c r="AL24" s="3">
        <v>20.696000000000002</v>
      </c>
      <c r="AM24" s="3">
        <v>219.893</v>
      </c>
      <c r="AN24" s="3">
        <v>20.465</v>
      </c>
      <c r="AO24" s="3">
        <v>20.606999999999999</v>
      </c>
    </row>
    <row r="25" spans="1:41" x14ac:dyDescent="0.3">
      <c r="A25" s="3">
        <v>24</v>
      </c>
      <c r="B25" s="51">
        <v>43264.546777314812</v>
      </c>
      <c r="C25" s="3">
        <v>163.667383</v>
      </c>
      <c r="D25" s="3">
        <v>165.37504300000001</v>
      </c>
      <c r="E25" s="3">
        <v>213.709857</v>
      </c>
      <c r="F25" s="3">
        <v>0.57662702600000004</v>
      </c>
      <c r="G25" s="3">
        <v>21.885000000000002</v>
      </c>
      <c r="H25" s="3">
        <v>9.8999999999999993E+37</v>
      </c>
      <c r="I25" s="3">
        <v>23.081</v>
      </c>
      <c r="J25" s="3">
        <v>127.82299999999999</v>
      </c>
      <c r="K25" s="3">
        <v>990.2</v>
      </c>
      <c r="L25" s="3">
        <v>22.396000000000001</v>
      </c>
      <c r="M25" s="3">
        <v>20.908999999999999</v>
      </c>
      <c r="N25" s="3">
        <v>-75.768000000000001</v>
      </c>
      <c r="O25" s="3">
        <v>21.635999999999999</v>
      </c>
      <c r="P25" s="3">
        <v>142.47900000000001</v>
      </c>
      <c r="Q25" s="3">
        <v>750.74599999999998</v>
      </c>
      <c r="R25" s="3">
        <v>21.335000000000001</v>
      </c>
      <c r="S25" s="3">
        <v>20.004000000000001</v>
      </c>
      <c r="T25" s="3">
        <v>37.738</v>
      </c>
      <c r="U25" s="3">
        <v>21.263999999999999</v>
      </c>
      <c r="V25" s="3">
        <v>20.483000000000001</v>
      </c>
      <c r="W25" s="3">
        <v>500.13099999999997</v>
      </c>
      <c r="X25" s="3">
        <v>21.050999999999998</v>
      </c>
      <c r="Y25" s="3">
        <v>478.70800000000003</v>
      </c>
      <c r="Z25" s="3">
        <v>9.8999999999999993E+37</v>
      </c>
      <c r="AA25" s="3">
        <v>-20.771999999999998</v>
      </c>
      <c r="AB25" s="3">
        <v>245.66499999999999</v>
      </c>
      <c r="AC25" s="3">
        <v>20.411999999999999</v>
      </c>
      <c r="AD25" s="3">
        <v>127.911</v>
      </c>
      <c r="AE25" s="3">
        <v>20.661000000000001</v>
      </c>
      <c r="AF25" s="3">
        <v>203.76499999999999</v>
      </c>
      <c r="AG25" s="3">
        <v>19.382999999999999</v>
      </c>
      <c r="AH25" s="3">
        <v>21.459</v>
      </c>
      <c r="AI25" s="3">
        <v>20.731000000000002</v>
      </c>
      <c r="AJ25" s="3">
        <v>20.998000000000001</v>
      </c>
      <c r="AK25" s="3">
        <v>160.351</v>
      </c>
      <c r="AL25" s="3">
        <v>20.731000000000002</v>
      </c>
      <c r="AM25" s="3">
        <v>198.27500000000001</v>
      </c>
      <c r="AN25" s="3">
        <v>20.483000000000001</v>
      </c>
      <c r="AO25" s="3">
        <v>20.625</v>
      </c>
    </row>
    <row r="26" spans="1:41" x14ac:dyDescent="0.3">
      <c r="A26" s="3">
        <v>25</v>
      </c>
      <c r="B26" s="51">
        <v>43264.546835532405</v>
      </c>
      <c r="C26" s="3">
        <v>163.68202700000001</v>
      </c>
      <c r="D26" s="3">
        <v>165.342468</v>
      </c>
      <c r="E26" s="3">
        <v>213.732676</v>
      </c>
      <c r="F26" s="3">
        <v>0.57662702600000004</v>
      </c>
      <c r="G26" s="3">
        <v>22.553999999999998</v>
      </c>
      <c r="H26" s="3">
        <v>704.43799999999999</v>
      </c>
      <c r="I26" s="3">
        <v>23.747</v>
      </c>
      <c r="J26" s="3">
        <v>158.06800000000001</v>
      </c>
      <c r="K26" s="3">
        <v>1241.8620000000001</v>
      </c>
      <c r="L26" s="3">
        <v>22.94</v>
      </c>
      <c r="M26" s="3">
        <v>21.103999999999999</v>
      </c>
      <c r="N26" s="3">
        <v>9.8999999999999993E+37</v>
      </c>
      <c r="O26" s="3">
        <v>21.867000000000001</v>
      </c>
      <c r="P26" s="3">
        <v>247.20500000000001</v>
      </c>
      <c r="Q26" s="3">
        <v>731.71199999999999</v>
      </c>
      <c r="R26" s="3">
        <v>21.494</v>
      </c>
      <c r="S26" s="3">
        <v>20.04</v>
      </c>
      <c r="T26" s="3">
        <v>299.63499999999999</v>
      </c>
      <c r="U26" s="3">
        <v>21.422999999999998</v>
      </c>
      <c r="V26" s="3">
        <v>20.518999999999998</v>
      </c>
      <c r="W26" s="3">
        <v>9.8999999999999993E+37</v>
      </c>
      <c r="X26" s="3">
        <v>21.122</v>
      </c>
      <c r="Y26" s="3">
        <v>811.96</v>
      </c>
      <c r="Z26" s="3">
        <v>-113.889</v>
      </c>
      <c r="AA26" s="3">
        <v>9.8999999999999993E+37</v>
      </c>
      <c r="AB26" s="3">
        <v>9.8999999999999993E+37</v>
      </c>
      <c r="AC26" s="3">
        <v>20.43</v>
      </c>
      <c r="AD26" s="3">
        <v>232.494</v>
      </c>
      <c r="AE26" s="3">
        <v>20.643000000000001</v>
      </c>
      <c r="AF26" s="3">
        <v>225.83199999999999</v>
      </c>
      <c r="AG26" s="3">
        <v>19.382999999999999</v>
      </c>
      <c r="AH26" s="3">
        <v>21.494</v>
      </c>
      <c r="AI26" s="3">
        <v>20.731000000000002</v>
      </c>
      <c r="AJ26" s="3">
        <v>21.175000000000001</v>
      </c>
      <c r="AK26" s="3">
        <v>102.824</v>
      </c>
      <c r="AL26" s="3">
        <v>20.748999999999999</v>
      </c>
      <c r="AM26" s="3">
        <v>229.696</v>
      </c>
      <c r="AN26" s="3">
        <v>20.518999999999998</v>
      </c>
      <c r="AO26" s="3">
        <v>20.661000000000001</v>
      </c>
    </row>
    <row r="27" spans="1:41" x14ac:dyDescent="0.3">
      <c r="A27" s="3">
        <v>26</v>
      </c>
      <c r="B27" s="51">
        <v>43264.546895486113</v>
      </c>
      <c r="C27" s="3">
        <v>163.70074199999999</v>
      </c>
      <c r="D27" s="3">
        <v>165.34328199999999</v>
      </c>
      <c r="E27" s="3">
        <v>213.68215599999999</v>
      </c>
      <c r="F27" s="3">
        <v>0.53540201300000001</v>
      </c>
      <c r="G27" s="3">
        <v>23.202999999999999</v>
      </c>
      <c r="H27" s="3">
        <v>479.79399999999998</v>
      </c>
      <c r="I27" s="3">
        <v>24.571999999999999</v>
      </c>
      <c r="J27" s="3">
        <v>225.37299999999999</v>
      </c>
      <c r="K27" s="3">
        <v>1148.605</v>
      </c>
      <c r="L27" s="3">
        <v>23.518999999999998</v>
      </c>
      <c r="M27" s="3">
        <v>21.352</v>
      </c>
      <c r="N27" s="3">
        <v>9.8999999999999993E+37</v>
      </c>
      <c r="O27" s="3">
        <v>22.151</v>
      </c>
      <c r="P27" s="3">
        <v>231.755</v>
      </c>
      <c r="Q27" s="3">
        <v>749.87199999999996</v>
      </c>
      <c r="R27" s="3">
        <v>21.742999999999999</v>
      </c>
      <c r="S27" s="3">
        <v>20.146000000000001</v>
      </c>
      <c r="T27" s="3">
        <v>502.16</v>
      </c>
      <c r="U27" s="3">
        <v>21.619</v>
      </c>
      <c r="V27" s="3">
        <v>20.606999999999999</v>
      </c>
      <c r="W27" s="3">
        <v>9.8999999999999993E+37</v>
      </c>
      <c r="X27" s="3">
        <v>21.263999999999999</v>
      </c>
      <c r="Y27" s="3">
        <v>936.947</v>
      </c>
      <c r="Z27" s="3">
        <v>84.432000000000002</v>
      </c>
      <c r="AA27" s="3">
        <v>9.8999999999999993E+37</v>
      </c>
      <c r="AB27" s="3">
        <v>9.8999999999999993E+37</v>
      </c>
      <c r="AC27" s="3">
        <v>20.536000000000001</v>
      </c>
      <c r="AD27" s="3">
        <v>243.12799999999999</v>
      </c>
      <c r="AE27" s="3">
        <v>20.731000000000002</v>
      </c>
      <c r="AF27" s="3">
        <v>12.073</v>
      </c>
      <c r="AG27" s="3">
        <v>19.436</v>
      </c>
      <c r="AH27" s="3">
        <v>21.53</v>
      </c>
      <c r="AI27" s="3">
        <v>20.766999999999999</v>
      </c>
      <c r="AJ27" s="3">
        <v>21.335000000000001</v>
      </c>
      <c r="AK27" s="3">
        <v>42.195</v>
      </c>
      <c r="AL27" s="3">
        <v>20.838000000000001</v>
      </c>
      <c r="AM27" s="3">
        <v>231.333</v>
      </c>
      <c r="AN27" s="3">
        <v>20.59</v>
      </c>
      <c r="AO27" s="3">
        <v>20.678000000000001</v>
      </c>
    </row>
    <row r="28" spans="1:41" x14ac:dyDescent="0.3">
      <c r="A28" s="3">
        <v>27</v>
      </c>
      <c r="B28" s="51">
        <v>43264.546953935183</v>
      </c>
      <c r="C28" s="3">
        <v>163.58846500000001</v>
      </c>
      <c r="D28" s="3">
        <v>165.29523499999999</v>
      </c>
      <c r="E28" s="3">
        <v>213.67726400000001</v>
      </c>
      <c r="F28" s="3">
        <v>0.57662702600000004</v>
      </c>
      <c r="G28" s="3">
        <v>23.625</v>
      </c>
      <c r="H28" s="3">
        <v>9.8999999999999993E+37</v>
      </c>
      <c r="I28" s="3">
        <v>25.344000000000001</v>
      </c>
      <c r="J28" s="3">
        <v>270.21499999999997</v>
      </c>
      <c r="K28" s="3">
        <v>-118.904</v>
      </c>
      <c r="L28" s="3">
        <v>24.027999999999999</v>
      </c>
      <c r="M28" s="3">
        <v>21.600999999999999</v>
      </c>
      <c r="N28" s="3">
        <v>726.41600000000005</v>
      </c>
      <c r="O28" s="3">
        <v>22.449000000000002</v>
      </c>
      <c r="P28" s="3">
        <v>257.18</v>
      </c>
      <c r="Q28" s="3">
        <v>-113.62</v>
      </c>
      <c r="R28" s="3">
        <v>21.956</v>
      </c>
      <c r="S28" s="3">
        <v>20.11</v>
      </c>
      <c r="T28" s="3">
        <v>440.36599999999999</v>
      </c>
      <c r="U28" s="3">
        <v>21.777999999999999</v>
      </c>
      <c r="V28" s="3">
        <v>20.696000000000002</v>
      </c>
      <c r="W28" s="3">
        <v>698.25800000000004</v>
      </c>
      <c r="X28" s="3">
        <v>21.388000000000002</v>
      </c>
      <c r="Y28" s="3">
        <v>9.8999999999999993E+37</v>
      </c>
      <c r="Z28" s="3">
        <v>59.881</v>
      </c>
      <c r="AA28" s="3">
        <v>721.96799999999996</v>
      </c>
      <c r="AB28" s="3">
        <v>494.14299999999997</v>
      </c>
      <c r="AC28" s="3">
        <v>20.501000000000001</v>
      </c>
      <c r="AD28" s="3">
        <v>339.39100000000002</v>
      </c>
      <c r="AE28" s="3">
        <v>20.713999999999999</v>
      </c>
      <c r="AF28" s="3">
        <v>205.57499999999999</v>
      </c>
      <c r="AG28" s="3">
        <v>19.294</v>
      </c>
      <c r="AH28" s="3">
        <v>21.53</v>
      </c>
      <c r="AI28" s="3">
        <v>20.785</v>
      </c>
      <c r="AJ28" s="3">
        <v>21.619</v>
      </c>
      <c r="AK28" s="3">
        <v>-30.027999999999999</v>
      </c>
      <c r="AL28" s="3">
        <v>20.890999999999998</v>
      </c>
      <c r="AM28" s="3">
        <v>105.288</v>
      </c>
      <c r="AN28" s="3">
        <v>20.518999999999998</v>
      </c>
      <c r="AO28" s="3">
        <v>20.696000000000002</v>
      </c>
    </row>
    <row r="29" spans="1:41" x14ac:dyDescent="0.3">
      <c r="A29" s="3">
        <v>28</v>
      </c>
      <c r="B29" s="51">
        <v>43264.547012037037</v>
      </c>
      <c r="C29" s="3">
        <v>163.60148000000001</v>
      </c>
      <c r="D29" s="3">
        <v>165.30744799999999</v>
      </c>
      <c r="E29" s="3">
        <v>213.741634</v>
      </c>
      <c r="F29" s="3">
        <v>0.53540201300000001</v>
      </c>
      <c r="G29" s="3">
        <v>24.116</v>
      </c>
      <c r="H29" s="3">
        <v>9.8999999999999993E+37</v>
      </c>
      <c r="I29" s="3">
        <v>26.187000000000001</v>
      </c>
      <c r="J29" s="3">
        <v>164.49799999999999</v>
      </c>
      <c r="K29" s="3">
        <v>161.21799999999999</v>
      </c>
      <c r="L29" s="3">
        <v>24.713000000000001</v>
      </c>
      <c r="M29" s="3">
        <v>21.707000000000001</v>
      </c>
      <c r="N29" s="3">
        <v>612.04499999999996</v>
      </c>
      <c r="O29" s="3">
        <v>22.73</v>
      </c>
      <c r="P29" s="3">
        <v>315.83999999999997</v>
      </c>
      <c r="Q29" s="3">
        <v>660.28399999999999</v>
      </c>
      <c r="R29" s="3">
        <v>22.202999999999999</v>
      </c>
      <c r="S29" s="3">
        <v>20.146000000000001</v>
      </c>
      <c r="T29" s="3">
        <v>9.8999999999999993E+37</v>
      </c>
      <c r="U29" s="3">
        <v>21.956</v>
      </c>
      <c r="V29" s="3">
        <v>20.802</v>
      </c>
      <c r="W29" s="3">
        <v>1073.5150000000001</v>
      </c>
      <c r="X29" s="3">
        <v>21.547999999999998</v>
      </c>
      <c r="Y29" s="3">
        <v>9.8999999999999993E+37</v>
      </c>
      <c r="Z29" s="3">
        <v>9.8999999999999993E+37</v>
      </c>
      <c r="AA29" s="3">
        <v>589.00800000000004</v>
      </c>
      <c r="AB29" s="3">
        <v>868.95600000000002</v>
      </c>
      <c r="AC29" s="3">
        <v>20.571999999999999</v>
      </c>
      <c r="AD29" s="3">
        <v>243.215</v>
      </c>
      <c r="AE29" s="3">
        <v>20.748999999999999</v>
      </c>
      <c r="AF29" s="3">
        <v>128.733</v>
      </c>
      <c r="AG29" s="3">
        <v>19.312000000000001</v>
      </c>
      <c r="AH29" s="3">
        <v>21.512</v>
      </c>
      <c r="AI29" s="3">
        <v>20.748999999999999</v>
      </c>
      <c r="AJ29" s="3">
        <v>21.849</v>
      </c>
      <c r="AK29" s="3">
        <v>-58.603999999999999</v>
      </c>
      <c r="AL29" s="3">
        <v>20.962</v>
      </c>
      <c r="AM29" s="3">
        <v>286.41899999999998</v>
      </c>
      <c r="AN29" s="3">
        <v>20.606999999999999</v>
      </c>
      <c r="AO29" s="3">
        <v>20.713999999999999</v>
      </c>
    </row>
    <row r="30" spans="1:41" x14ac:dyDescent="0.3">
      <c r="A30" s="3">
        <v>29</v>
      </c>
      <c r="B30" s="51">
        <v>43264.54707025463</v>
      </c>
      <c r="C30" s="3">
        <v>163.58276599999999</v>
      </c>
      <c r="D30" s="3">
        <v>165.28708599999999</v>
      </c>
      <c r="E30" s="3">
        <v>213.709857</v>
      </c>
      <c r="F30" s="3">
        <v>0.61785203799999999</v>
      </c>
      <c r="G30" s="3">
        <v>24.466999999999999</v>
      </c>
      <c r="H30" s="3">
        <v>9.8999999999999993E+37</v>
      </c>
      <c r="I30" s="3">
        <v>26.959</v>
      </c>
      <c r="J30" s="3">
        <v>164.48</v>
      </c>
      <c r="K30" s="3">
        <v>1157.93</v>
      </c>
      <c r="L30" s="3">
        <v>25.309000000000001</v>
      </c>
      <c r="M30" s="3">
        <v>21.849</v>
      </c>
      <c r="N30" s="3">
        <v>9.8999999999999993E+37</v>
      </c>
      <c r="O30" s="3">
        <v>23.062999999999999</v>
      </c>
      <c r="P30" s="3">
        <v>177.12799999999999</v>
      </c>
      <c r="Q30" s="3">
        <v>972.77700000000004</v>
      </c>
      <c r="R30" s="3">
        <v>22.449000000000002</v>
      </c>
      <c r="S30" s="3">
        <v>20.27</v>
      </c>
      <c r="T30" s="3">
        <v>9.8999999999999993E+37</v>
      </c>
      <c r="U30" s="3">
        <v>22.186</v>
      </c>
      <c r="V30" s="3">
        <v>20.890999999999998</v>
      </c>
      <c r="W30" s="3">
        <v>595.14</v>
      </c>
      <c r="X30" s="3">
        <v>21.619</v>
      </c>
      <c r="Y30" s="3">
        <v>569.447</v>
      </c>
      <c r="Z30" s="3">
        <v>9.8999999999999993E+37</v>
      </c>
      <c r="AA30" s="3">
        <v>9.8999999999999993E+37</v>
      </c>
      <c r="AB30" s="3">
        <v>395.06700000000001</v>
      </c>
      <c r="AC30" s="3">
        <v>20.643000000000001</v>
      </c>
      <c r="AD30" s="3">
        <v>291.483</v>
      </c>
      <c r="AE30" s="3">
        <v>20.82</v>
      </c>
      <c r="AF30" s="3">
        <v>41.762</v>
      </c>
      <c r="AG30" s="3">
        <v>19.347999999999999</v>
      </c>
      <c r="AH30" s="3">
        <v>21.477</v>
      </c>
      <c r="AI30" s="3">
        <v>20.766999999999999</v>
      </c>
      <c r="AJ30" s="3">
        <v>22.186</v>
      </c>
      <c r="AK30" s="3">
        <v>61.457000000000001</v>
      </c>
      <c r="AL30" s="3">
        <v>21.068999999999999</v>
      </c>
      <c r="AM30" s="3">
        <v>202.435</v>
      </c>
      <c r="AN30" s="3">
        <v>20.59</v>
      </c>
      <c r="AO30" s="3">
        <v>20.766999999999999</v>
      </c>
    </row>
    <row r="31" spans="1:41" x14ac:dyDescent="0.3">
      <c r="A31" s="3">
        <v>30</v>
      </c>
      <c r="B31" s="51">
        <v>43264.547128356484</v>
      </c>
      <c r="C31" s="3">
        <v>163.55510599999999</v>
      </c>
      <c r="D31" s="3">
        <v>165.271613</v>
      </c>
      <c r="E31" s="3">
        <v>213.636517</v>
      </c>
      <c r="F31" s="3">
        <v>0.61785203799999999</v>
      </c>
      <c r="G31" s="3">
        <v>25.274000000000001</v>
      </c>
      <c r="H31" s="3">
        <v>671.18</v>
      </c>
      <c r="I31" s="3">
        <v>27.888999999999999</v>
      </c>
      <c r="J31" s="3">
        <v>143.81700000000001</v>
      </c>
      <c r="K31" s="3">
        <v>1128.749</v>
      </c>
      <c r="L31" s="3">
        <v>25.905999999999999</v>
      </c>
      <c r="M31" s="3">
        <v>22.062000000000001</v>
      </c>
      <c r="N31" s="3">
        <v>9.8999999999999993E+37</v>
      </c>
      <c r="O31" s="3">
        <v>23.431999999999999</v>
      </c>
      <c r="P31" s="3">
        <v>187.87200000000001</v>
      </c>
      <c r="Q31" s="3">
        <v>769.77800000000002</v>
      </c>
      <c r="R31" s="3">
        <v>22.641999999999999</v>
      </c>
      <c r="S31" s="3">
        <v>20.411999999999999</v>
      </c>
      <c r="T31" s="3">
        <v>178.76400000000001</v>
      </c>
      <c r="U31" s="3">
        <v>22.449000000000002</v>
      </c>
      <c r="V31" s="3">
        <v>21.015000000000001</v>
      </c>
      <c r="W31" s="3">
        <v>13.404</v>
      </c>
      <c r="X31" s="3">
        <v>21.777999999999999</v>
      </c>
      <c r="Y31" s="3">
        <v>834.96400000000006</v>
      </c>
      <c r="Z31" s="3">
        <v>9.8999999999999993E+37</v>
      </c>
      <c r="AA31" s="3">
        <v>9.8999999999999993E+37</v>
      </c>
      <c r="AB31" s="3">
        <v>9.8999999999999993E+37</v>
      </c>
      <c r="AC31" s="3">
        <v>20.713999999999999</v>
      </c>
      <c r="AD31" s="3">
        <v>271.41000000000003</v>
      </c>
      <c r="AE31" s="3">
        <v>20.802</v>
      </c>
      <c r="AF31" s="3">
        <v>84.311999999999998</v>
      </c>
      <c r="AG31" s="3">
        <v>19.347999999999999</v>
      </c>
      <c r="AH31" s="3">
        <v>21.477</v>
      </c>
      <c r="AI31" s="3">
        <v>20.713999999999999</v>
      </c>
      <c r="AJ31" s="3">
        <v>22.518999999999998</v>
      </c>
      <c r="AK31" s="3">
        <v>158.06800000000001</v>
      </c>
      <c r="AL31" s="3">
        <v>21.157</v>
      </c>
      <c r="AM31" s="3">
        <v>349.52800000000002</v>
      </c>
      <c r="AN31" s="3">
        <v>20.643000000000001</v>
      </c>
      <c r="AO31" s="3">
        <v>20.802</v>
      </c>
    </row>
    <row r="32" spans="1:41" x14ac:dyDescent="0.3">
      <c r="A32" s="3">
        <v>31</v>
      </c>
      <c r="B32" s="51">
        <v>43264.547186458331</v>
      </c>
      <c r="C32" s="3">
        <v>163.51034999999999</v>
      </c>
      <c r="D32" s="3">
        <v>165.23171400000001</v>
      </c>
      <c r="E32" s="3">
        <v>213.685417</v>
      </c>
      <c r="F32" s="3">
        <v>0.57662702600000004</v>
      </c>
      <c r="G32" s="3">
        <v>25.431999999999999</v>
      </c>
      <c r="H32" s="3">
        <v>200.31899999999999</v>
      </c>
      <c r="I32" s="3">
        <v>28.837</v>
      </c>
      <c r="J32" s="3">
        <v>36.540999999999997</v>
      </c>
      <c r="K32" s="3">
        <v>1106.0840000000001</v>
      </c>
      <c r="L32" s="3">
        <v>26.538</v>
      </c>
      <c r="M32" s="3">
        <v>22.326000000000001</v>
      </c>
      <c r="N32" s="3">
        <v>9.8999999999999993E+37</v>
      </c>
      <c r="O32" s="3">
        <v>23.765000000000001</v>
      </c>
      <c r="P32" s="3">
        <v>179.351</v>
      </c>
      <c r="Q32" s="3">
        <v>376.553</v>
      </c>
      <c r="R32" s="3">
        <v>23.01</v>
      </c>
      <c r="S32" s="3">
        <v>20.501000000000001</v>
      </c>
      <c r="T32" s="3">
        <v>766.88300000000004</v>
      </c>
      <c r="U32" s="3">
        <v>22.677</v>
      </c>
      <c r="V32" s="3">
        <v>21.175000000000001</v>
      </c>
      <c r="W32" s="3">
        <v>9.8999999999999993E+37</v>
      </c>
      <c r="X32" s="3">
        <v>21.92</v>
      </c>
      <c r="Y32" s="3">
        <v>933.26900000000001</v>
      </c>
      <c r="Z32" s="3">
        <v>519.548</v>
      </c>
      <c r="AA32" s="3">
        <v>9.8999999999999993E+37</v>
      </c>
      <c r="AB32" s="3">
        <v>9.8999999999999993E+37</v>
      </c>
      <c r="AC32" s="3">
        <v>20.748999999999999</v>
      </c>
      <c r="AD32" s="3">
        <v>219.345</v>
      </c>
      <c r="AE32" s="3">
        <v>20.82</v>
      </c>
      <c r="AF32" s="3">
        <v>74.572000000000003</v>
      </c>
      <c r="AG32" s="3">
        <v>19.419</v>
      </c>
      <c r="AH32" s="3">
        <v>21.440999999999999</v>
      </c>
      <c r="AI32" s="3">
        <v>20.696000000000002</v>
      </c>
      <c r="AJ32" s="3">
        <v>22.87</v>
      </c>
      <c r="AK32" s="3">
        <v>250.89699999999999</v>
      </c>
      <c r="AL32" s="3">
        <v>21.245999999999999</v>
      </c>
      <c r="AM32" s="3">
        <v>248.23699999999999</v>
      </c>
      <c r="AN32" s="3">
        <v>20.606999999999999</v>
      </c>
      <c r="AO32" s="3">
        <v>20.838000000000001</v>
      </c>
    </row>
    <row r="33" spans="1:41" x14ac:dyDescent="0.3">
      <c r="A33" s="3">
        <v>32</v>
      </c>
      <c r="B33" s="51">
        <v>43264.547246759263</v>
      </c>
      <c r="C33" s="3">
        <v>163.52825100000001</v>
      </c>
      <c r="D33" s="3">
        <v>165.21053699999999</v>
      </c>
      <c r="E33" s="3">
        <v>213.672372</v>
      </c>
      <c r="F33" s="3">
        <v>0.57662702600000004</v>
      </c>
      <c r="G33" s="3">
        <v>26.344999999999999</v>
      </c>
      <c r="H33" s="3">
        <v>9.8999999999999993E+37</v>
      </c>
      <c r="I33" s="3">
        <v>29.995000000000001</v>
      </c>
      <c r="J33" s="3">
        <v>124.361</v>
      </c>
      <c r="K33" s="3">
        <v>-145.995</v>
      </c>
      <c r="L33" s="3">
        <v>27.398</v>
      </c>
      <c r="M33" s="3">
        <v>22.623999999999999</v>
      </c>
      <c r="N33" s="3">
        <v>848.75</v>
      </c>
      <c r="O33" s="3">
        <v>24.204000000000001</v>
      </c>
      <c r="P33" s="3">
        <v>-65.11</v>
      </c>
      <c r="Q33" s="3">
        <v>5.3360000000000003</v>
      </c>
      <c r="R33" s="3">
        <v>23.344000000000001</v>
      </c>
      <c r="S33" s="3">
        <v>20.553999999999998</v>
      </c>
      <c r="T33" s="3">
        <v>266.66500000000002</v>
      </c>
      <c r="U33" s="3">
        <v>22.888000000000002</v>
      </c>
      <c r="V33" s="3">
        <v>21.352</v>
      </c>
      <c r="W33" s="3">
        <v>679.86400000000003</v>
      </c>
      <c r="X33" s="3">
        <v>22.114999999999998</v>
      </c>
      <c r="Y33" s="3">
        <v>9.8999999999999993E+37</v>
      </c>
      <c r="Z33" s="3">
        <v>-65.667000000000002</v>
      </c>
      <c r="AA33" s="3">
        <v>840.822</v>
      </c>
      <c r="AB33" s="3">
        <v>516.45899999999995</v>
      </c>
      <c r="AC33" s="3">
        <v>20.766999999999999</v>
      </c>
      <c r="AD33" s="3">
        <v>369.50299999999999</v>
      </c>
      <c r="AE33" s="3">
        <v>20.890999999999998</v>
      </c>
      <c r="AF33" s="3">
        <v>309.67</v>
      </c>
      <c r="AG33" s="3">
        <v>19.419</v>
      </c>
      <c r="AH33" s="3">
        <v>21.440999999999999</v>
      </c>
      <c r="AI33" s="3">
        <v>20.678000000000001</v>
      </c>
      <c r="AJ33" s="3">
        <v>23.291</v>
      </c>
      <c r="AK33" s="3">
        <v>307.49900000000002</v>
      </c>
      <c r="AL33" s="3">
        <v>21.335000000000001</v>
      </c>
      <c r="AM33" s="3">
        <v>142.62</v>
      </c>
      <c r="AN33" s="3">
        <v>20.59</v>
      </c>
      <c r="AO33" s="3">
        <v>20.82</v>
      </c>
    </row>
    <row r="34" spans="1:41" x14ac:dyDescent="0.3">
      <c r="A34" s="3">
        <v>33</v>
      </c>
      <c r="B34" s="51">
        <v>43264.547305324071</v>
      </c>
      <c r="C34" s="3">
        <v>163.507094</v>
      </c>
      <c r="D34" s="3">
        <v>165.21704600000001</v>
      </c>
      <c r="E34" s="3">
        <v>213.64059399999999</v>
      </c>
      <c r="F34" s="3">
        <v>0.61785203799999999</v>
      </c>
      <c r="G34" s="3">
        <v>27.870999999999999</v>
      </c>
      <c r="H34" s="3">
        <v>9.8999999999999993E+37</v>
      </c>
      <c r="I34" s="3">
        <v>31.170999999999999</v>
      </c>
      <c r="J34" s="3">
        <v>196.40799999999999</v>
      </c>
      <c r="K34" s="3">
        <v>953.75099999999998</v>
      </c>
      <c r="L34" s="3">
        <v>28.468</v>
      </c>
      <c r="M34" s="3">
        <v>23.01</v>
      </c>
      <c r="N34" s="3">
        <v>648.24699999999996</v>
      </c>
      <c r="O34" s="3">
        <v>24.765000000000001</v>
      </c>
      <c r="P34" s="3">
        <v>-53.061</v>
      </c>
      <c r="Q34" s="3">
        <v>9.8999999999999993E+37</v>
      </c>
      <c r="R34" s="3">
        <v>23.783000000000001</v>
      </c>
      <c r="S34" s="3">
        <v>20.606999999999999</v>
      </c>
      <c r="T34" s="3">
        <v>824.92</v>
      </c>
      <c r="U34" s="3">
        <v>23.274000000000001</v>
      </c>
      <c r="V34" s="3">
        <v>21.422999999999998</v>
      </c>
      <c r="W34" s="3">
        <v>-97.103999999999999</v>
      </c>
      <c r="X34" s="3">
        <v>22.308</v>
      </c>
      <c r="Y34" s="3">
        <v>418.24400000000003</v>
      </c>
      <c r="Z34" s="3">
        <v>691.61099999999999</v>
      </c>
      <c r="AA34" s="3">
        <v>494.57499999999999</v>
      </c>
      <c r="AB34" s="3">
        <v>9.8999999999999993E+37</v>
      </c>
      <c r="AC34" s="3">
        <v>20.890999999999998</v>
      </c>
      <c r="AD34" s="3">
        <v>269.54000000000002</v>
      </c>
      <c r="AE34" s="3">
        <v>20.927</v>
      </c>
      <c r="AF34" s="3">
        <v>367.40600000000001</v>
      </c>
      <c r="AG34" s="3">
        <v>19.454000000000001</v>
      </c>
      <c r="AH34" s="3">
        <v>21.459</v>
      </c>
      <c r="AI34" s="3">
        <v>20.696000000000002</v>
      </c>
      <c r="AJ34" s="3">
        <v>23.747</v>
      </c>
      <c r="AK34" s="3">
        <v>459.1</v>
      </c>
      <c r="AL34" s="3">
        <v>21.477</v>
      </c>
      <c r="AM34" s="3">
        <v>256.971</v>
      </c>
      <c r="AN34" s="3">
        <v>20.661000000000001</v>
      </c>
      <c r="AO34" s="3">
        <v>20.908999999999999</v>
      </c>
    </row>
    <row r="35" spans="1:41" x14ac:dyDescent="0.3">
      <c r="A35" s="3">
        <v>34</v>
      </c>
      <c r="B35" s="51">
        <v>43264.547363425925</v>
      </c>
      <c r="C35" s="3">
        <v>163.46234799999999</v>
      </c>
      <c r="D35" s="3">
        <v>165.18528599999999</v>
      </c>
      <c r="E35" s="3">
        <v>213.666674</v>
      </c>
      <c r="F35" s="3">
        <v>0.61785203799999999</v>
      </c>
      <c r="G35" s="3">
        <v>29.187999999999999</v>
      </c>
      <c r="H35" s="3">
        <v>9.8999999999999993E+37</v>
      </c>
      <c r="I35" s="3">
        <v>32.645000000000003</v>
      </c>
      <c r="J35" s="3">
        <v>268.10399999999998</v>
      </c>
      <c r="K35" s="3">
        <v>390.262</v>
      </c>
      <c r="L35" s="3">
        <v>29.539000000000001</v>
      </c>
      <c r="M35" s="3">
        <v>23.59</v>
      </c>
      <c r="N35" s="3">
        <v>9.8999999999999993E+37</v>
      </c>
      <c r="O35" s="3">
        <v>25.466999999999999</v>
      </c>
      <c r="P35" s="3">
        <v>148.517</v>
      </c>
      <c r="Q35" s="3">
        <v>9.8999999999999993E+37</v>
      </c>
      <c r="R35" s="3">
        <v>24.327000000000002</v>
      </c>
      <c r="S35" s="3">
        <v>20.748999999999999</v>
      </c>
      <c r="T35" s="3">
        <v>1008.232</v>
      </c>
      <c r="U35" s="3">
        <v>23.765000000000001</v>
      </c>
      <c r="V35" s="3">
        <v>21.600999999999999</v>
      </c>
      <c r="W35" s="3">
        <v>-11.773999999999999</v>
      </c>
      <c r="X35" s="3">
        <v>22.571999999999999</v>
      </c>
      <c r="Y35" s="3">
        <v>-193.16900000000001</v>
      </c>
      <c r="Z35" s="3">
        <v>1026.7550000000001</v>
      </c>
      <c r="AA35" s="3">
        <v>1203.27</v>
      </c>
      <c r="AB35" s="3">
        <v>9.8999999999999993E+37</v>
      </c>
      <c r="AC35" s="3">
        <v>21.015000000000001</v>
      </c>
      <c r="AD35" s="3">
        <v>1.292</v>
      </c>
      <c r="AE35" s="3">
        <v>21.050999999999998</v>
      </c>
      <c r="AF35" s="3">
        <v>313.20800000000003</v>
      </c>
      <c r="AG35" s="3">
        <v>19.507000000000001</v>
      </c>
      <c r="AH35" s="3">
        <v>21.512</v>
      </c>
      <c r="AI35" s="3">
        <v>20.748999999999999</v>
      </c>
      <c r="AJ35" s="3">
        <v>24.309000000000001</v>
      </c>
      <c r="AK35" s="3">
        <v>479.476</v>
      </c>
      <c r="AL35" s="3">
        <v>21.69</v>
      </c>
      <c r="AM35" s="3">
        <v>382.34800000000001</v>
      </c>
      <c r="AN35" s="3">
        <v>20.713999999999999</v>
      </c>
      <c r="AO35" s="3">
        <v>20.98</v>
      </c>
    </row>
    <row r="36" spans="1:41" x14ac:dyDescent="0.3">
      <c r="A36" s="3">
        <v>35</v>
      </c>
      <c r="B36" s="51">
        <v>43264.547421990741</v>
      </c>
      <c r="C36" s="3">
        <v>163.426547</v>
      </c>
      <c r="D36" s="3">
        <v>165.209722</v>
      </c>
      <c r="E36" s="3">
        <v>213.63733300000001</v>
      </c>
      <c r="F36" s="3">
        <v>0.61785203799999999</v>
      </c>
      <c r="G36" s="3">
        <v>30.521000000000001</v>
      </c>
      <c r="H36" s="3">
        <v>9.8999999999999993E+37</v>
      </c>
      <c r="I36" s="3">
        <v>34.136000000000003</v>
      </c>
      <c r="J36" s="3">
        <v>237.13900000000001</v>
      </c>
      <c r="K36" s="3">
        <v>1153.0219999999999</v>
      </c>
      <c r="L36" s="3">
        <v>30.609000000000002</v>
      </c>
      <c r="M36" s="3">
        <v>23.957999999999998</v>
      </c>
      <c r="N36" s="3">
        <v>504.94299999999998</v>
      </c>
      <c r="O36" s="3">
        <v>26.169</v>
      </c>
      <c r="P36" s="3">
        <v>285.024</v>
      </c>
      <c r="Q36" s="3">
        <v>320.75299999999999</v>
      </c>
      <c r="R36" s="3">
        <v>24.940999999999999</v>
      </c>
      <c r="S36" s="3">
        <v>20.873000000000001</v>
      </c>
      <c r="T36" s="3">
        <v>777.80899999999997</v>
      </c>
      <c r="U36" s="3">
        <v>24.256</v>
      </c>
      <c r="V36" s="3">
        <v>21.814</v>
      </c>
      <c r="W36" s="3">
        <v>-13.956</v>
      </c>
      <c r="X36" s="3">
        <v>22.905000000000001</v>
      </c>
      <c r="Y36" s="3">
        <v>459.65199999999999</v>
      </c>
      <c r="Z36" s="3">
        <v>740.68799999999999</v>
      </c>
      <c r="AA36" s="3">
        <v>282.45800000000003</v>
      </c>
      <c r="AB36" s="3">
        <v>9.8999999999999993E+37</v>
      </c>
      <c r="AC36" s="3">
        <v>21.193000000000001</v>
      </c>
      <c r="AD36" s="3">
        <v>105.754</v>
      </c>
      <c r="AE36" s="3">
        <v>21.175000000000001</v>
      </c>
      <c r="AF36" s="3">
        <v>343.19799999999998</v>
      </c>
      <c r="AG36" s="3">
        <v>19.524999999999999</v>
      </c>
      <c r="AH36" s="3">
        <v>21.459</v>
      </c>
      <c r="AI36" s="3">
        <v>20.766999999999999</v>
      </c>
      <c r="AJ36" s="3">
        <v>24.992999999999999</v>
      </c>
      <c r="AK36" s="3">
        <v>458.53199999999998</v>
      </c>
      <c r="AL36" s="3">
        <v>21.795999999999999</v>
      </c>
      <c r="AM36" s="3">
        <v>336.53500000000003</v>
      </c>
      <c r="AN36" s="3">
        <v>20.785</v>
      </c>
      <c r="AO36" s="3">
        <v>21.085999999999999</v>
      </c>
    </row>
    <row r="37" spans="1:41" x14ac:dyDescent="0.3">
      <c r="A37" s="3">
        <v>36</v>
      </c>
      <c r="B37" s="51">
        <v>43264.547480439818</v>
      </c>
      <c r="C37" s="3">
        <v>163.34924599999999</v>
      </c>
      <c r="D37" s="3">
        <v>165.165739</v>
      </c>
      <c r="E37" s="3">
        <v>213.69193000000001</v>
      </c>
      <c r="F37" s="3">
        <v>0.65907705100000002</v>
      </c>
      <c r="G37" s="3">
        <v>32.6</v>
      </c>
      <c r="H37" s="3">
        <v>1189.932</v>
      </c>
      <c r="I37" s="3">
        <v>35.784999999999997</v>
      </c>
      <c r="J37" s="3">
        <v>249.768</v>
      </c>
      <c r="K37" s="3">
        <v>429.137</v>
      </c>
      <c r="L37" s="3">
        <v>31.881</v>
      </c>
      <c r="M37" s="3">
        <v>24.65</v>
      </c>
      <c r="N37" s="3">
        <v>172.001</v>
      </c>
      <c r="O37" s="3">
        <v>26.879000000000001</v>
      </c>
      <c r="P37" s="3">
        <v>148.56100000000001</v>
      </c>
      <c r="Q37" s="3">
        <v>762.726</v>
      </c>
      <c r="R37" s="3">
        <v>25.51</v>
      </c>
      <c r="S37" s="3">
        <v>20.988</v>
      </c>
      <c r="T37" s="3">
        <v>-92.040999999999997</v>
      </c>
      <c r="U37" s="3">
        <v>24.667999999999999</v>
      </c>
      <c r="V37" s="3">
        <v>21.998999999999999</v>
      </c>
      <c r="W37" s="3">
        <v>795.14700000000005</v>
      </c>
      <c r="X37" s="3">
        <v>23.193999999999999</v>
      </c>
      <c r="Y37" s="3">
        <v>186.315</v>
      </c>
      <c r="Z37" s="3">
        <v>9.8999999999999993E+37</v>
      </c>
      <c r="AA37" s="3">
        <v>109.51900000000001</v>
      </c>
      <c r="AB37" s="3">
        <v>587.51300000000003</v>
      </c>
      <c r="AC37" s="3">
        <v>21.343</v>
      </c>
      <c r="AD37" s="3">
        <v>229.124</v>
      </c>
      <c r="AE37" s="3">
        <v>21.236000000000001</v>
      </c>
      <c r="AF37" s="3">
        <v>293.94799999999998</v>
      </c>
      <c r="AG37" s="3">
        <v>19.498000000000001</v>
      </c>
      <c r="AH37" s="3">
        <v>21.503</v>
      </c>
      <c r="AI37" s="3">
        <v>20.722000000000001</v>
      </c>
      <c r="AJ37" s="3">
        <v>25.667999999999999</v>
      </c>
      <c r="AK37" s="3">
        <v>431.59899999999999</v>
      </c>
      <c r="AL37" s="3">
        <v>22.088000000000001</v>
      </c>
      <c r="AM37" s="3">
        <v>195.81100000000001</v>
      </c>
      <c r="AN37" s="3">
        <v>20.864000000000001</v>
      </c>
      <c r="AO37" s="3">
        <v>21.094000000000001</v>
      </c>
    </row>
    <row r="38" spans="1:41" x14ac:dyDescent="0.3">
      <c r="A38" s="3">
        <v>37</v>
      </c>
      <c r="B38" s="51">
        <v>43264.547538541665</v>
      </c>
      <c r="C38" s="3">
        <v>163.32565700000001</v>
      </c>
      <c r="D38" s="3">
        <v>165.151081</v>
      </c>
      <c r="E38" s="3">
        <v>213.666674</v>
      </c>
      <c r="F38" s="3">
        <v>0.74152707699999998</v>
      </c>
      <c r="G38" s="3">
        <v>34.32</v>
      </c>
      <c r="H38" s="3">
        <v>258.37200000000001</v>
      </c>
      <c r="I38" s="3">
        <v>37.484999999999999</v>
      </c>
      <c r="J38" s="3">
        <v>148.56100000000001</v>
      </c>
      <c r="K38" s="3">
        <v>832.17399999999998</v>
      </c>
      <c r="L38" s="3">
        <v>33.143999999999998</v>
      </c>
      <c r="M38" s="3">
        <v>25.141999999999999</v>
      </c>
      <c r="N38" s="3">
        <v>9.8999999999999993E+37</v>
      </c>
      <c r="O38" s="3">
        <v>27.669</v>
      </c>
      <c r="P38" s="3">
        <v>83.242999999999995</v>
      </c>
      <c r="Q38" s="3">
        <v>907.1</v>
      </c>
      <c r="R38" s="3">
        <v>26.071999999999999</v>
      </c>
      <c r="S38" s="3">
        <v>21.094000000000001</v>
      </c>
      <c r="T38" s="3">
        <v>122.23099999999999</v>
      </c>
      <c r="U38" s="3">
        <v>25.177</v>
      </c>
      <c r="V38" s="3">
        <v>22.263999999999999</v>
      </c>
      <c r="W38" s="3">
        <v>16.588000000000001</v>
      </c>
      <c r="X38" s="3">
        <v>23.545000000000002</v>
      </c>
      <c r="Y38" s="3">
        <v>819.17399999999998</v>
      </c>
      <c r="Z38" s="3">
        <v>-83.245000000000005</v>
      </c>
      <c r="AA38" s="3">
        <v>9.8999999999999993E+37</v>
      </c>
      <c r="AB38" s="3">
        <v>-74.302000000000007</v>
      </c>
      <c r="AC38" s="3">
        <v>21.503</v>
      </c>
      <c r="AD38" s="3">
        <v>208.244</v>
      </c>
      <c r="AE38" s="3">
        <v>21.29</v>
      </c>
      <c r="AF38" s="3">
        <v>33.127000000000002</v>
      </c>
      <c r="AG38" s="3">
        <v>19.550999999999998</v>
      </c>
      <c r="AH38" s="3">
        <v>21.449000000000002</v>
      </c>
      <c r="AI38" s="3">
        <v>20.74</v>
      </c>
      <c r="AJ38" s="3">
        <v>26.492999999999999</v>
      </c>
      <c r="AK38" s="3">
        <v>397.33100000000002</v>
      </c>
      <c r="AL38" s="3">
        <v>22.315999999999999</v>
      </c>
      <c r="AM38" s="3">
        <v>226.26400000000001</v>
      </c>
      <c r="AN38" s="3">
        <v>20.917000000000002</v>
      </c>
      <c r="AO38" s="3">
        <v>21.164999999999999</v>
      </c>
    </row>
    <row r="39" spans="1:41" x14ac:dyDescent="0.3">
      <c r="A39" s="3">
        <v>38</v>
      </c>
      <c r="B39" s="51">
        <v>43264.54759884259</v>
      </c>
      <c r="C39" s="3">
        <v>163.34274400000001</v>
      </c>
      <c r="D39" s="3">
        <v>165.17144300000001</v>
      </c>
      <c r="E39" s="3">
        <v>213.639779</v>
      </c>
      <c r="F39" s="3">
        <v>0.65907705100000002</v>
      </c>
      <c r="G39" s="3">
        <v>36.262999999999998</v>
      </c>
      <c r="H39" s="3">
        <v>1061.0360000000001</v>
      </c>
      <c r="I39" s="3">
        <v>39.698</v>
      </c>
      <c r="J39" s="3">
        <v>169.16900000000001</v>
      </c>
      <c r="K39" s="3">
        <v>9.8999999999999993E+37</v>
      </c>
      <c r="L39" s="3">
        <v>34.645000000000003</v>
      </c>
      <c r="M39" s="3">
        <v>25.748000000000001</v>
      </c>
      <c r="N39" s="3">
        <v>701.20899999999995</v>
      </c>
      <c r="O39" s="3">
        <v>28.696000000000002</v>
      </c>
      <c r="P39" s="3">
        <v>213.292</v>
      </c>
      <c r="Q39" s="3">
        <v>-4.806</v>
      </c>
      <c r="R39" s="3">
        <v>26.853999999999999</v>
      </c>
      <c r="S39" s="3">
        <v>21.263999999999999</v>
      </c>
      <c r="T39" s="3">
        <v>153.25399999999999</v>
      </c>
      <c r="U39" s="3">
        <v>25.835999999999999</v>
      </c>
      <c r="V39" s="3">
        <v>22.518999999999998</v>
      </c>
      <c r="W39" s="3">
        <v>810.37800000000004</v>
      </c>
      <c r="X39" s="3">
        <v>23.940999999999999</v>
      </c>
      <c r="Y39" s="3">
        <v>9.8999999999999993E+37</v>
      </c>
      <c r="Z39" s="3">
        <v>-169.39400000000001</v>
      </c>
      <c r="AA39" s="3">
        <v>789.76700000000005</v>
      </c>
      <c r="AB39" s="3">
        <v>669.49199999999996</v>
      </c>
      <c r="AC39" s="3">
        <v>21.707000000000001</v>
      </c>
      <c r="AD39" s="3">
        <v>388.22</v>
      </c>
      <c r="AE39" s="3">
        <v>21.405999999999999</v>
      </c>
      <c r="AF39" s="3">
        <v>286.59199999999998</v>
      </c>
      <c r="AG39" s="3">
        <v>19.542999999999999</v>
      </c>
      <c r="AH39" s="3">
        <v>21.477</v>
      </c>
      <c r="AI39" s="3">
        <v>20.731000000000002</v>
      </c>
      <c r="AJ39" s="3">
        <v>27.484999999999999</v>
      </c>
      <c r="AK39" s="3">
        <v>339.39100000000002</v>
      </c>
      <c r="AL39" s="3">
        <v>22.677</v>
      </c>
      <c r="AM39" s="3">
        <v>168.547</v>
      </c>
      <c r="AN39" s="3">
        <v>20.98</v>
      </c>
      <c r="AO39" s="3">
        <v>21.263999999999999</v>
      </c>
    </row>
    <row r="40" spans="1:41" x14ac:dyDescent="0.3">
      <c r="A40" s="3">
        <v>39</v>
      </c>
      <c r="B40" s="51">
        <v>43264.547657060182</v>
      </c>
      <c r="C40" s="3">
        <v>163.338673</v>
      </c>
      <c r="D40" s="3">
        <v>165.147007</v>
      </c>
      <c r="E40" s="3">
        <v>213.66422800000001</v>
      </c>
      <c r="F40" s="3">
        <v>0.65907705100000002</v>
      </c>
      <c r="G40" s="3">
        <v>37.875999999999998</v>
      </c>
      <c r="H40" s="3">
        <v>9.8999999999999993E+37</v>
      </c>
      <c r="I40" s="3">
        <v>41.64</v>
      </c>
      <c r="J40" s="3">
        <v>140.173</v>
      </c>
      <c r="K40" s="3">
        <v>-58.685000000000002</v>
      </c>
      <c r="L40" s="3">
        <v>35.968000000000004</v>
      </c>
      <c r="M40" s="3">
        <v>26.169</v>
      </c>
      <c r="N40" s="3">
        <v>948.67399999999998</v>
      </c>
      <c r="O40" s="3">
        <v>29.451000000000001</v>
      </c>
      <c r="P40" s="3">
        <v>234.95699999999999</v>
      </c>
      <c r="Q40" s="3">
        <v>298.52</v>
      </c>
      <c r="R40" s="3">
        <v>27.45</v>
      </c>
      <c r="S40" s="3">
        <v>21.53</v>
      </c>
      <c r="T40" s="3">
        <v>9.8999999999999993E+37</v>
      </c>
      <c r="U40" s="3">
        <v>26.468</v>
      </c>
      <c r="V40" s="3">
        <v>22.782</v>
      </c>
      <c r="W40" s="3">
        <v>1103.2819999999999</v>
      </c>
      <c r="X40" s="3">
        <v>24.344000000000001</v>
      </c>
      <c r="Y40" s="3">
        <v>9.8999999999999993E+37</v>
      </c>
      <c r="Z40" s="3">
        <v>9.8999999999999993E+37</v>
      </c>
      <c r="AA40" s="3">
        <v>852.24</v>
      </c>
      <c r="AB40" s="3">
        <v>902.36400000000003</v>
      </c>
      <c r="AC40" s="3">
        <v>21.956</v>
      </c>
      <c r="AD40" s="3">
        <v>197.93700000000001</v>
      </c>
      <c r="AE40" s="3">
        <v>21.512</v>
      </c>
      <c r="AF40" s="3">
        <v>199.48400000000001</v>
      </c>
      <c r="AG40" s="3">
        <v>19.559999999999999</v>
      </c>
      <c r="AH40" s="3">
        <v>21.422999999999998</v>
      </c>
      <c r="AI40" s="3">
        <v>20.696000000000002</v>
      </c>
      <c r="AJ40" s="3">
        <v>28.468</v>
      </c>
      <c r="AK40" s="3">
        <v>274.12799999999999</v>
      </c>
      <c r="AL40" s="3">
        <v>22.94</v>
      </c>
      <c r="AM40" s="3">
        <v>286.14400000000001</v>
      </c>
      <c r="AN40" s="3">
        <v>21.015000000000001</v>
      </c>
      <c r="AO40" s="3">
        <v>21.388000000000002</v>
      </c>
    </row>
    <row r="41" spans="1:41" x14ac:dyDescent="0.3">
      <c r="A41" s="3">
        <v>40</v>
      </c>
      <c r="B41" s="51">
        <v>43264.547715162036</v>
      </c>
      <c r="C41" s="3">
        <v>163.30043000000001</v>
      </c>
      <c r="D41" s="3">
        <v>165.15841499999999</v>
      </c>
      <c r="E41" s="3">
        <v>213.68215599999999</v>
      </c>
      <c r="F41" s="3">
        <v>0.74152707699999998</v>
      </c>
      <c r="G41" s="3">
        <v>39.792000000000002</v>
      </c>
      <c r="H41" s="3">
        <v>9.8999999999999993E+37</v>
      </c>
      <c r="I41" s="3">
        <v>43.503999999999998</v>
      </c>
      <c r="J41" s="3">
        <v>158.78399999999999</v>
      </c>
      <c r="K41" s="3">
        <v>128.846</v>
      </c>
      <c r="L41" s="3">
        <v>37.277000000000001</v>
      </c>
      <c r="M41" s="3">
        <v>27.23</v>
      </c>
      <c r="N41" s="3">
        <v>401.38900000000001</v>
      </c>
      <c r="O41" s="3">
        <v>30.248999999999999</v>
      </c>
      <c r="P41" s="3">
        <v>208.04900000000001</v>
      </c>
      <c r="Q41" s="3">
        <v>1012.461</v>
      </c>
      <c r="R41" s="3">
        <v>28.108000000000001</v>
      </c>
      <c r="S41" s="3">
        <v>21.68</v>
      </c>
      <c r="T41" s="3">
        <v>9.8999999999999993E+37</v>
      </c>
      <c r="U41" s="3">
        <v>27.036999999999999</v>
      </c>
      <c r="V41" s="3">
        <v>23.036000000000001</v>
      </c>
      <c r="W41" s="3">
        <v>1118.434</v>
      </c>
      <c r="X41" s="3">
        <v>24.721</v>
      </c>
      <c r="Y41" s="3">
        <v>9.8999999999999993E+37</v>
      </c>
      <c r="Z41" s="3">
        <v>9.8999999999999993E+37</v>
      </c>
      <c r="AA41" s="3">
        <v>294.56599999999997</v>
      </c>
      <c r="AB41" s="3">
        <v>1075.9459999999999</v>
      </c>
      <c r="AC41" s="3">
        <v>22.175999999999998</v>
      </c>
      <c r="AD41" s="3">
        <v>249.995</v>
      </c>
      <c r="AE41" s="3">
        <v>21.661999999999999</v>
      </c>
      <c r="AF41" s="3">
        <v>194.03299999999999</v>
      </c>
      <c r="AG41" s="3">
        <v>19.550999999999998</v>
      </c>
      <c r="AH41" s="3">
        <v>21.431999999999999</v>
      </c>
      <c r="AI41" s="3">
        <v>20.722000000000001</v>
      </c>
      <c r="AJ41" s="3">
        <v>29.599</v>
      </c>
      <c r="AK41" s="3">
        <v>273.18299999999999</v>
      </c>
      <c r="AL41" s="3">
        <v>23.263999999999999</v>
      </c>
      <c r="AM41" s="3">
        <v>138.791</v>
      </c>
      <c r="AN41" s="3">
        <v>21.164999999999999</v>
      </c>
      <c r="AO41" s="3">
        <v>21.503</v>
      </c>
    </row>
    <row r="42" spans="1:41" x14ac:dyDescent="0.3">
      <c r="A42" s="3">
        <v>41</v>
      </c>
      <c r="B42" s="51">
        <v>43264.54777326389</v>
      </c>
      <c r="C42" s="3">
        <v>163.336231</v>
      </c>
      <c r="D42" s="3">
        <v>165.07371800000001</v>
      </c>
      <c r="E42" s="3">
        <v>213.728599</v>
      </c>
      <c r="F42" s="3">
        <v>0.78275209000000001</v>
      </c>
      <c r="G42" s="3">
        <v>40.469000000000001</v>
      </c>
      <c r="H42" s="3">
        <v>9.8999999999999993E+37</v>
      </c>
      <c r="I42" s="3">
        <v>45.481999999999999</v>
      </c>
      <c r="J42" s="3">
        <v>248.82300000000001</v>
      </c>
      <c r="K42" s="3">
        <v>632.21299999999997</v>
      </c>
      <c r="L42" s="3">
        <v>38.526000000000003</v>
      </c>
      <c r="M42" s="3">
        <v>28.02</v>
      </c>
      <c r="N42" s="3">
        <v>9.8999999999999993E+37</v>
      </c>
      <c r="O42" s="3">
        <v>30.898</v>
      </c>
      <c r="P42" s="3">
        <v>195.9</v>
      </c>
      <c r="Q42" s="3">
        <v>1232.4749999999999</v>
      </c>
      <c r="R42" s="3">
        <v>28.669</v>
      </c>
      <c r="S42" s="3">
        <v>21.875</v>
      </c>
      <c r="T42" s="3">
        <v>9.8999999999999993E+37</v>
      </c>
      <c r="U42" s="3">
        <v>27.545999999999999</v>
      </c>
      <c r="V42" s="3">
        <v>23.334</v>
      </c>
      <c r="W42" s="3">
        <v>832.22699999999998</v>
      </c>
      <c r="X42" s="3">
        <v>25.088999999999999</v>
      </c>
      <c r="Y42" s="3">
        <v>379.40100000000001</v>
      </c>
      <c r="Z42" s="3">
        <v>9.8999999999999993E+37</v>
      </c>
      <c r="AA42" s="3">
        <v>9.8999999999999993E+37</v>
      </c>
      <c r="AB42" s="3">
        <v>709.46100000000001</v>
      </c>
      <c r="AC42" s="3">
        <v>22.545000000000002</v>
      </c>
      <c r="AD42" s="3">
        <v>147.416</v>
      </c>
      <c r="AE42" s="3">
        <v>21.911000000000001</v>
      </c>
      <c r="AF42" s="3">
        <v>32.109000000000002</v>
      </c>
      <c r="AG42" s="3">
        <v>19.568999999999999</v>
      </c>
      <c r="AH42" s="3">
        <v>21.52</v>
      </c>
      <c r="AI42" s="3">
        <v>20.74</v>
      </c>
      <c r="AJ42" s="3">
        <v>30.722000000000001</v>
      </c>
      <c r="AK42" s="3">
        <v>365.56799999999998</v>
      </c>
      <c r="AL42" s="3">
        <v>23.65</v>
      </c>
      <c r="AM42" s="3">
        <v>106.623</v>
      </c>
      <c r="AN42" s="3">
        <v>21.306999999999999</v>
      </c>
      <c r="AO42" s="3">
        <v>21.68</v>
      </c>
    </row>
    <row r="43" spans="1:41" x14ac:dyDescent="0.3">
      <c r="A43" s="3">
        <v>42</v>
      </c>
      <c r="B43" s="51">
        <v>43264.547831481483</v>
      </c>
      <c r="C43" s="3">
        <v>163.326472</v>
      </c>
      <c r="D43" s="3">
        <v>165.08674600000001</v>
      </c>
      <c r="E43" s="3">
        <v>213.70904100000001</v>
      </c>
      <c r="F43" s="3">
        <v>0.78275209000000001</v>
      </c>
      <c r="G43" s="3">
        <v>41.518999999999998</v>
      </c>
      <c r="H43" s="3">
        <v>-84.192999999999998</v>
      </c>
      <c r="I43" s="3">
        <v>48.158999999999999</v>
      </c>
      <c r="J43" s="3">
        <v>182.785</v>
      </c>
      <c r="K43" s="3">
        <v>854.04700000000003</v>
      </c>
      <c r="L43" s="3">
        <v>40.097000000000001</v>
      </c>
      <c r="M43" s="3">
        <v>28.573</v>
      </c>
      <c r="N43" s="3">
        <v>9.8999999999999993E+37</v>
      </c>
      <c r="O43" s="3">
        <v>31.908000000000001</v>
      </c>
      <c r="P43" s="3">
        <v>164.85300000000001</v>
      </c>
      <c r="Q43" s="3">
        <v>960.14599999999996</v>
      </c>
      <c r="R43" s="3">
        <v>29.416</v>
      </c>
      <c r="S43" s="3">
        <v>22.08</v>
      </c>
      <c r="T43" s="3">
        <v>-20.977</v>
      </c>
      <c r="U43" s="3">
        <v>28.31</v>
      </c>
      <c r="V43" s="3">
        <v>23.449000000000002</v>
      </c>
      <c r="W43" s="3">
        <v>-23.344000000000001</v>
      </c>
      <c r="X43" s="3">
        <v>25.52</v>
      </c>
      <c r="Y43" s="3">
        <v>916.94799999999998</v>
      </c>
      <c r="Z43" s="3">
        <v>9.8999999999999993E+37</v>
      </c>
      <c r="AA43" s="3">
        <v>9.8999999999999993E+37</v>
      </c>
      <c r="AB43" s="3">
        <v>-13.92</v>
      </c>
      <c r="AC43" s="3">
        <v>22.817</v>
      </c>
      <c r="AD43" s="3">
        <v>171.744</v>
      </c>
      <c r="AE43" s="3">
        <v>22.08</v>
      </c>
      <c r="AF43" s="3">
        <v>33.856000000000002</v>
      </c>
      <c r="AG43" s="3">
        <v>19.614000000000001</v>
      </c>
      <c r="AH43" s="3">
        <v>21.477</v>
      </c>
      <c r="AI43" s="3">
        <v>20.766999999999999</v>
      </c>
      <c r="AJ43" s="3">
        <v>31.978000000000002</v>
      </c>
      <c r="AK43" s="3">
        <v>182.785</v>
      </c>
      <c r="AL43" s="3">
        <v>23.992999999999999</v>
      </c>
      <c r="AM43" s="3">
        <v>97.091999999999999</v>
      </c>
      <c r="AN43" s="3">
        <v>21.405999999999999</v>
      </c>
      <c r="AO43" s="3">
        <v>21.867000000000001</v>
      </c>
    </row>
    <row r="44" spans="1:41" x14ac:dyDescent="0.3">
      <c r="A44" s="3">
        <v>43</v>
      </c>
      <c r="B44" s="51">
        <v>43264.547889583337</v>
      </c>
      <c r="C44" s="3">
        <v>163.359016</v>
      </c>
      <c r="D44" s="3">
        <v>165.10873799999999</v>
      </c>
      <c r="E44" s="3">
        <v>213.653629</v>
      </c>
      <c r="F44" s="3">
        <v>0.74152707699999998</v>
      </c>
      <c r="G44" s="3">
        <v>43.183999999999997</v>
      </c>
      <c r="H44" s="3">
        <v>-89.445999999999998</v>
      </c>
      <c r="I44" s="3">
        <v>51.201999999999998</v>
      </c>
      <c r="J44" s="3">
        <v>150.10300000000001</v>
      </c>
      <c r="K44" s="3">
        <v>870.49199999999996</v>
      </c>
      <c r="L44" s="3">
        <v>41.744</v>
      </c>
      <c r="M44" s="3">
        <v>28.802</v>
      </c>
      <c r="N44" s="3">
        <v>9.8999999999999993E+37</v>
      </c>
      <c r="O44" s="3">
        <v>33.030999999999999</v>
      </c>
      <c r="P44" s="3">
        <v>148.41200000000001</v>
      </c>
      <c r="Q44" s="3">
        <v>137.46299999999999</v>
      </c>
      <c r="R44" s="3">
        <v>30.311</v>
      </c>
      <c r="S44" s="3">
        <v>22.202999999999999</v>
      </c>
      <c r="T44" s="3">
        <v>829.596</v>
      </c>
      <c r="U44" s="3">
        <v>28.995000000000001</v>
      </c>
      <c r="V44" s="3">
        <v>23.66</v>
      </c>
      <c r="W44" s="3">
        <v>9.8999999999999993E+37</v>
      </c>
      <c r="X44" s="3">
        <v>25.940999999999999</v>
      </c>
      <c r="Y44" s="3">
        <v>924.09299999999996</v>
      </c>
      <c r="Z44" s="3">
        <v>436.916</v>
      </c>
      <c r="AA44" s="3">
        <v>9.8999999999999993E+37</v>
      </c>
      <c r="AB44" s="3">
        <v>9.8999999999999993E+37</v>
      </c>
      <c r="AC44" s="3">
        <v>23.116</v>
      </c>
      <c r="AD44" s="3">
        <v>194.77199999999999</v>
      </c>
      <c r="AE44" s="3">
        <v>22.202999999999999</v>
      </c>
      <c r="AF44" s="3">
        <v>32.276000000000003</v>
      </c>
      <c r="AG44" s="3">
        <v>19.559999999999999</v>
      </c>
      <c r="AH44" s="3">
        <v>21.405999999999999</v>
      </c>
      <c r="AI44" s="3">
        <v>20.766999999999999</v>
      </c>
      <c r="AJ44" s="3">
        <v>33.170999999999999</v>
      </c>
      <c r="AK44" s="3">
        <v>222.49100000000001</v>
      </c>
      <c r="AL44" s="3">
        <v>24.396999999999998</v>
      </c>
      <c r="AM44" s="3">
        <v>38.189</v>
      </c>
      <c r="AN44" s="3">
        <v>21.565000000000001</v>
      </c>
      <c r="AO44" s="3">
        <v>21.937999999999999</v>
      </c>
    </row>
    <row r="45" spans="1:41" x14ac:dyDescent="0.3">
      <c r="A45" s="3">
        <v>44</v>
      </c>
      <c r="B45" s="51">
        <v>43264.547949884261</v>
      </c>
      <c r="C45" s="3">
        <v>163.36958899999999</v>
      </c>
      <c r="D45" s="3">
        <v>165.093265</v>
      </c>
      <c r="E45" s="3">
        <v>213.65199799999999</v>
      </c>
      <c r="F45" s="3">
        <v>0.78275209000000001</v>
      </c>
      <c r="G45" s="3">
        <v>45.499000000000002</v>
      </c>
      <c r="H45" s="3">
        <v>9.8999999999999993E+37</v>
      </c>
      <c r="I45" s="3">
        <v>54.853000000000002</v>
      </c>
      <c r="J45" s="3">
        <v>202.851</v>
      </c>
      <c r="K45" s="3">
        <v>9.8999999999999993E+37</v>
      </c>
      <c r="L45" s="3">
        <v>43.938000000000002</v>
      </c>
      <c r="M45" s="3">
        <v>29.213000000000001</v>
      </c>
      <c r="N45" s="3">
        <v>501.73500000000001</v>
      </c>
      <c r="O45" s="3">
        <v>34.302</v>
      </c>
      <c r="P45" s="3">
        <v>109.846</v>
      </c>
      <c r="Q45" s="3">
        <v>235.59800000000001</v>
      </c>
      <c r="R45" s="3">
        <v>31.372</v>
      </c>
      <c r="S45" s="3">
        <v>22.457000000000001</v>
      </c>
      <c r="T45" s="3">
        <v>132.44800000000001</v>
      </c>
      <c r="U45" s="3">
        <v>29.88</v>
      </c>
      <c r="V45" s="3">
        <v>24.001000000000001</v>
      </c>
      <c r="W45" s="3">
        <v>644.35400000000004</v>
      </c>
      <c r="X45" s="3">
        <v>26.545999999999999</v>
      </c>
      <c r="Y45" s="3">
        <v>9.8999999999999993E+37</v>
      </c>
      <c r="Z45" s="3">
        <v>9.8999999999999993E+37</v>
      </c>
      <c r="AA45" s="3">
        <v>599.65899999999999</v>
      </c>
      <c r="AB45" s="3">
        <v>448.97300000000001</v>
      </c>
      <c r="AC45" s="3">
        <v>23.527000000000001</v>
      </c>
      <c r="AD45" s="3">
        <v>120.946</v>
      </c>
      <c r="AE45" s="3">
        <v>22.404</v>
      </c>
      <c r="AF45" s="3">
        <v>28.16</v>
      </c>
      <c r="AG45" s="3">
        <v>19.622</v>
      </c>
      <c r="AH45" s="3">
        <v>21.431999999999999</v>
      </c>
      <c r="AI45" s="3">
        <v>20.757000000000001</v>
      </c>
      <c r="AJ45" s="3">
        <v>34.688000000000002</v>
      </c>
      <c r="AK45" s="3">
        <v>275.60700000000003</v>
      </c>
      <c r="AL45" s="3">
        <v>24.896000000000001</v>
      </c>
      <c r="AM45" s="3">
        <v>188.27199999999999</v>
      </c>
      <c r="AN45" s="3">
        <v>21.715</v>
      </c>
      <c r="AO45" s="3">
        <v>22.175999999999998</v>
      </c>
    </row>
    <row r="46" spans="1:41" x14ac:dyDescent="0.3">
      <c r="A46" s="3">
        <v>45</v>
      </c>
      <c r="B46" s="51">
        <v>43264.548007986108</v>
      </c>
      <c r="C46" s="3">
        <v>163.380987</v>
      </c>
      <c r="D46" s="3">
        <v>165.10710800000001</v>
      </c>
      <c r="E46" s="3">
        <v>213.70171400000001</v>
      </c>
      <c r="F46" s="3">
        <v>0.78275209000000001</v>
      </c>
      <c r="G46" s="3">
        <v>47.459000000000003</v>
      </c>
      <c r="H46" s="3">
        <v>9.8999999999999993E+37</v>
      </c>
      <c r="I46" s="3">
        <v>58.411000000000001</v>
      </c>
      <c r="J46" s="3">
        <v>146.078</v>
      </c>
      <c r="K46" s="3">
        <v>214.86199999999999</v>
      </c>
      <c r="L46" s="3">
        <v>46.122999999999998</v>
      </c>
      <c r="M46" s="3">
        <v>29.459</v>
      </c>
      <c r="N46" s="3">
        <v>43.73</v>
      </c>
      <c r="O46" s="3">
        <v>35.439</v>
      </c>
      <c r="P46" s="3">
        <v>297.01799999999997</v>
      </c>
      <c r="Q46" s="3">
        <v>646.75800000000004</v>
      </c>
      <c r="R46" s="3">
        <v>32.302</v>
      </c>
      <c r="S46" s="3">
        <v>22.65</v>
      </c>
      <c r="T46" s="3">
        <v>9.8999999999999993E+37</v>
      </c>
      <c r="U46" s="3">
        <v>30.547000000000001</v>
      </c>
      <c r="V46" s="3">
        <v>24.317</v>
      </c>
      <c r="W46" s="3">
        <v>865.52700000000004</v>
      </c>
      <c r="X46" s="3">
        <v>27.02</v>
      </c>
      <c r="Y46" s="3">
        <v>-53.637999999999998</v>
      </c>
      <c r="Z46" s="3">
        <v>9.8999999999999993E+37</v>
      </c>
      <c r="AA46" s="3">
        <v>104.96899999999999</v>
      </c>
      <c r="AB46" s="3">
        <v>745.15099999999995</v>
      </c>
      <c r="AC46" s="3">
        <v>23.931000000000001</v>
      </c>
      <c r="AD46" s="3">
        <v>176.958</v>
      </c>
      <c r="AE46" s="3">
        <v>22.614999999999998</v>
      </c>
      <c r="AF46" s="3">
        <v>34.267000000000003</v>
      </c>
      <c r="AG46" s="3">
        <v>19.675000000000001</v>
      </c>
      <c r="AH46" s="3">
        <v>21.503</v>
      </c>
      <c r="AI46" s="3">
        <v>20.774999999999999</v>
      </c>
      <c r="AJ46" s="3">
        <v>36.131999999999998</v>
      </c>
      <c r="AK46" s="3">
        <v>227.89099999999999</v>
      </c>
      <c r="AL46" s="3">
        <v>25.335000000000001</v>
      </c>
      <c r="AM46" s="3">
        <v>63.585999999999999</v>
      </c>
      <c r="AN46" s="3">
        <v>21.856999999999999</v>
      </c>
      <c r="AO46" s="3">
        <v>22.334</v>
      </c>
    </row>
    <row r="47" spans="1:41" x14ac:dyDescent="0.3">
      <c r="A47" s="3">
        <v>46</v>
      </c>
      <c r="B47" s="51">
        <v>43264.548066203701</v>
      </c>
      <c r="C47" s="3">
        <v>163.350875</v>
      </c>
      <c r="D47" s="3">
        <v>165.08593099999999</v>
      </c>
      <c r="E47" s="3">
        <v>213.72045600000001</v>
      </c>
      <c r="F47" s="3">
        <v>0.78275209000000001</v>
      </c>
      <c r="G47" s="3">
        <v>49.216000000000001</v>
      </c>
      <c r="H47" s="3">
        <v>9.8999999999999993E+37</v>
      </c>
      <c r="I47" s="3">
        <v>62.183</v>
      </c>
      <c r="J47" s="3">
        <v>75.947000000000003</v>
      </c>
      <c r="K47" s="3">
        <v>556.077</v>
      </c>
      <c r="L47" s="3">
        <v>48.253</v>
      </c>
      <c r="M47" s="3">
        <v>29.827000000000002</v>
      </c>
      <c r="N47" s="3">
        <v>9.8999999999999993E+37</v>
      </c>
      <c r="O47" s="3">
        <v>36.600999999999999</v>
      </c>
      <c r="P47" s="3">
        <v>174.505</v>
      </c>
      <c r="Q47" s="3">
        <v>787.35599999999999</v>
      </c>
      <c r="R47" s="3">
        <v>33.179000000000002</v>
      </c>
      <c r="S47" s="3">
        <v>22.878</v>
      </c>
      <c r="T47" s="3">
        <v>9.8999999999999993E+37</v>
      </c>
      <c r="U47" s="3">
        <v>31.353999999999999</v>
      </c>
      <c r="V47" s="3">
        <v>24.756</v>
      </c>
      <c r="W47" s="3">
        <v>627.88400000000001</v>
      </c>
      <c r="X47" s="3">
        <v>27.545999999999999</v>
      </c>
      <c r="Y47" s="3">
        <v>504.7</v>
      </c>
      <c r="Z47" s="3">
        <v>9.8999999999999993E+37</v>
      </c>
      <c r="AA47" s="3">
        <v>9.8999999999999993E+37</v>
      </c>
      <c r="AB47" s="3">
        <v>649.70000000000005</v>
      </c>
      <c r="AC47" s="3">
        <v>24.37</v>
      </c>
      <c r="AD47" s="3">
        <v>214.09899999999999</v>
      </c>
      <c r="AE47" s="3">
        <v>22.86</v>
      </c>
      <c r="AF47" s="3">
        <v>157.98699999999999</v>
      </c>
      <c r="AG47" s="3">
        <v>19.568999999999999</v>
      </c>
      <c r="AH47" s="3">
        <v>21.484999999999999</v>
      </c>
      <c r="AI47" s="3">
        <v>20.827999999999999</v>
      </c>
      <c r="AJ47" s="3">
        <v>37.658999999999999</v>
      </c>
      <c r="AK47" s="3">
        <v>269.28899999999999</v>
      </c>
      <c r="AL47" s="3">
        <v>25.809000000000001</v>
      </c>
      <c r="AM47" s="3">
        <v>28.459</v>
      </c>
      <c r="AN47" s="3">
        <v>21.998999999999999</v>
      </c>
      <c r="AO47" s="3">
        <v>22.545000000000002</v>
      </c>
    </row>
    <row r="48" spans="1:41" x14ac:dyDescent="0.3">
      <c r="A48" s="3">
        <v>47</v>
      </c>
      <c r="B48" s="51">
        <v>43264.548124305555</v>
      </c>
      <c r="C48" s="3">
        <v>163.36308600000001</v>
      </c>
      <c r="D48" s="3">
        <v>165.134794</v>
      </c>
      <c r="E48" s="3">
        <v>213.71230299999999</v>
      </c>
      <c r="F48" s="3">
        <v>0.86520211599999997</v>
      </c>
      <c r="G48" s="3">
        <v>49.927999999999997</v>
      </c>
      <c r="H48" s="3">
        <v>1028.078</v>
      </c>
      <c r="I48" s="3">
        <v>66.534999999999997</v>
      </c>
      <c r="J48" s="3">
        <v>-0.60599999999999998</v>
      </c>
      <c r="K48" s="3">
        <v>912.93600000000004</v>
      </c>
      <c r="L48" s="3">
        <v>50.375</v>
      </c>
      <c r="M48" s="3">
        <v>29.853000000000002</v>
      </c>
      <c r="N48" s="3">
        <v>9.8999999999999993E+37</v>
      </c>
      <c r="O48" s="3">
        <v>37.927</v>
      </c>
      <c r="P48" s="3">
        <v>92.034999999999997</v>
      </c>
      <c r="Q48" s="3">
        <v>702.19200000000001</v>
      </c>
      <c r="R48" s="3">
        <v>34.116999999999997</v>
      </c>
      <c r="S48" s="3">
        <v>23.079000000000001</v>
      </c>
      <c r="T48" s="3">
        <v>-56.905999999999999</v>
      </c>
      <c r="U48" s="3">
        <v>32.116999999999997</v>
      </c>
      <c r="V48" s="3">
        <v>25.062000000000001</v>
      </c>
      <c r="W48" s="3">
        <v>50.667000000000002</v>
      </c>
      <c r="X48" s="3">
        <v>28.027999999999999</v>
      </c>
      <c r="Y48" s="3">
        <v>768.74199999999996</v>
      </c>
      <c r="Z48" s="3">
        <v>9.8999999999999993E+37</v>
      </c>
      <c r="AA48" s="3">
        <v>9.8999999999999993E+37</v>
      </c>
      <c r="AB48" s="3">
        <v>48.124000000000002</v>
      </c>
      <c r="AC48" s="3">
        <v>24.852</v>
      </c>
      <c r="AD48" s="3">
        <v>188.84899999999999</v>
      </c>
      <c r="AE48" s="3">
        <v>23.044</v>
      </c>
      <c r="AF48" s="3">
        <v>81.542000000000002</v>
      </c>
      <c r="AG48" s="3">
        <v>19.523</v>
      </c>
      <c r="AH48" s="3">
        <v>21.475000000000001</v>
      </c>
      <c r="AI48" s="3">
        <v>20.818999999999999</v>
      </c>
      <c r="AJ48" s="3">
        <v>39.348999999999997</v>
      </c>
      <c r="AK48" s="3">
        <v>242.059</v>
      </c>
      <c r="AL48" s="3">
        <v>26.273</v>
      </c>
      <c r="AM48" s="3">
        <v>166.042</v>
      </c>
      <c r="AN48" s="3">
        <v>22.219000000000001</v>
      </c>
      <c r="AO48" s="3">
        <v>22.780999999999999</v>
      </c>
    </row>
    <row r="49" spans="1:41" x14ac:dyDescent="0.3">
      <c r="A49" s="3">
        <v>48</v>
      </c>
      <c r="B49" s="51">
        <v>43264.548182870371</v>
      </c>
      <c r="C49" s="3">
        <v>163.35738799999999</v>
      </c>
      <c r="D49" s="3">
        <v>165.21704600000001</v>
      </c>
      <c r="E49" s="3">
        <v>213.70334399999999</v>
      </c>
      <c r="F49" s="3">
        <v>0.82397710300000004</v>
      </c>
      <c r="G49" s="3">
        <v>49.817</v>
      </c>
      <c r="H49" s="3">
        <v>9.8999999999999993E+37</v>
      </c>
      <c r="I49" s="3">
        <v>71.040999999999997</v>
      </c>
      <c r="J49" s="3">
        <v>40.798000000000002</v>
      </c>
      <c r="K49" s="3">
        <v>-85.228999999999999</v>
      </c>
      <c r="L49" s="3">
        <v>52.378</v>
      </c>
      <c r="M49" s="3">
        <v>30.370999999999999</v>
      </c>
      <c r="N49" s="3">
        <v>789.17</v>
      </c>
      <c r="O49" s="3">
        <v>39.22</v>
      </c>
      <c r="P49" s="3">
        <v>87.263000000000005</v>
      </c>
      <c r="Q49" s="3">
        <v>9.8999999999999993E+37</v>
      </c>
      <c r="R49" s="3">
        <v>35.057000000000002</v>
      </c>
      <c r="S49" s="3">
        <v>23.247</v>
      </c>
      <c r="T49" s="3">
        <v>262.25299999999999</v>
      </c>
      <c r="U49" s="3">
        <v>33.039000000000001</v>
      </c>
      <c r="V49" s="3">
        <v>25.51</v>
      </c>
      <c r="W49" s="3">
        <v>605.05999999999995</v>
      </c>
      <c r="X49" s="3">
        <v>28.687000000000001</v>
      </c>
      <c r="Y49" s="3">
        <v>-179.86</v>
      </c>
      <c r="Z49" s="3">
        <v>9.8999999999999993E+37</v>
      </c>
      <c r="AA49" s="3">
        <v>826.63699999999994</v>
      </c>
      <c r="AB49" s="3">
        <v>368.27699999999999</v>
      </c>
      <c r="AC49" s="3">
        <v>25.317</v>
      </c>
      <c r="AD49" s="3">
        <v>233.71600000000001</v>
      </c>
      <c r="AE49" s="3">
        <v>23.228999999999999</v>
      </c>
      <c r="AF49" s="3">
        <v>105.79600000000001</v>
      </c>
      <c r="AG49" s="3">
        <v>19.568999999999999</v>
      </c>
      <c r="AH49" s="3">
        <v>21.484999999999999</v>
      </c>
      <c r="AI49" s="3">
        <v>20.792999999999999</v>
      </c>
      <c r="AJ49" s="3">
        <v>41.058999999999997</v>
      </c>
      <c r="AK49" s="3">
        <v>324.40699999999998</v>
      </c>
      <c r="AL49" s="3">
        <v>26.861999999999998</v>
      </c>
      <c r="AM49" s="3">
        <v>155.56299999999999</v>
      </c>
      <c r="AN49" s="3">
        <v>22.404</v>
      </c>
      <c r="AO49" s="3">
        <v>23.018000000000001</v>
      </c>
    </row>
    <row r="50" spans="1:41" x14ac:dyDescent="0.3">
      <c r="A50" s="3">
        <v>49</v>
      </c>
      <c r="B50" s="51">
        <v>43264.548241087963</v>
      </c>
      <c r="C50" s="3">
        <v>163.396445</v>
      </c>
      <c r="D50" s="3">
        <v>165.161675</v>
      </c>
      <c r="E50" s="3">
        <v>213.65037799999999</v>
      </c>
      <c r="F50" s="3">
        <v>0.90642712800000003</v>
      </c>
      <c r="G50" s="3">
        <v>50.366999999999997</v>
      </c>
      <c r="H50" s="3">
        <v>9.8999999999999993E+37</v>
      </c>
      <c r="I50" s="3">
        <v>76.784000000000006</v>
      </c>
      <c r="J50" s="3">
        <v>123.428</v>
      </c>
      <c r="K50" s="3">
        <v>346.66800000000001</v>
      </c>
      <c r="L50" s="3">
        <v>54.853000000000002</v>
      </c>
      <c r="M50" s="3">
        <v>30.88</v>
      </c>
      <c r="N50" s="3">
        <v>1103.93</v>
      </c>
      <c r="O50" s="3">
        <v>40.537999999999997</v>
      </c>
      <c r="P50" s="3">
        <v>21.751000000000001</v>
      </c>
      <c r="Q50" s="3">
        <v>9.8999999999999993E+37</v>
      </c>
      <c r="R50" s="3">
        <v>36.063000000000002</v>
      </c>
      <c r="S50" s="3">
        <v>23.44</v>
      </c>
      <c r="T50" s="3">
        <v>862.57100000000003</v>
      </c>
      <c r="U50" s="3">
        <v>33.881</v>
      </c>
      <c r="V50" s="3">
        <v>25.651</v>
      </c>
      <c r="W50" s="3">
        <v>189.517</v>
      </c>
      <c r="X50" s="3">
        <v>29.231000000000002</v>
      </c>
      <c r="Y50" s="3">
        <v>9.8999999999999993E+37</v>
      </c>
      <c r="Z50" s="3">
        <v>556.928</v>
      </c>
      <c r="AA50" s="3">
        <v>1016.42</v>
      </c>
      <c r="AB50" s="3">
        <v>22.422000000000001</v>
      </c>
      <c r="AC50" s="3">
        <v>25.896000000000001</v>
      </c>
      <c r="AD50" s="3">
        <v>243.81800000000001</v>
      </c>
      <c r="AE50" s="3">
        <v>23.492000000000001</v>
      </c>
      <c r="AF50" s="3">
        <v>36.912999999999997</v>
      </c>
      <c r="AG50" s="3">
        <v>19.498000000000001</v>
      </c>
      <c r="AH50" s="3">
        <v>21.466999999999999</v>
      </c>
      <c r="AI50" s="3">
        <v>20.827999999999999</v>
      </c>
      <c r="AJ50" s="3">
        <v>42.984000000000002</v>
      </c>
      <c r="AK50" s="3">
        <v>228.80699999999999</v>
      </c>
      <c r="AL50" s="3">
        <v>27.388000000000002</v>
      </c>
      <c r="AM50" s="3">
        <v>270.57</v>
      </c>
      <c r="AN50" s="3">
        <v>22.562000000000001</v>
      </c>
      <c r="AO50" s="3">
        <v>23.298999999999999</v>
      </c>
    </row>
    <row r="51" spans="1:41" x14ac:dyDescent="0.3">
      <c r="A51" s="3">
        <v>50</v>
      </c>
      <c r="B51" s="51">
        <v>43264.548301273149</v>
      </c>
      <c r="C51" s="3">
        <v>163.41922</v>
      </c>
      <c r="D51" s="3">
        <v>165.234149</v>
      </c>
      <c r="E51" s="3">
        <v>213.69926799999999</v>
      </c>
      <c r="F51" s="3">
        <v>0.90642712800000003</v>
      </c>
      <c r="G51" s="3">
        <v>51.759</v>
      </c>
      <c r="H51" s="3">
        <v>9.8999999999999993E+37</v>
      </c>
      <c r="I51" s="3">
        <v>83.123999999999995</v>
      </c>
      <c r="J51" s="3">
        <v>153.899</v>
      </c>
      <c r="K51" s="3">
        <v>9.8999999999999993E+37</v>
      </c>
      <c r="L51" s="3">
        <v>57.689</v>
      </c>
      <c r="M51" s="3">
        <v>30.914999999999999</v>
      </c>
      <c r="N51" s="3">
        <v>331.66300000000001</v>
      </c>
      <c r="O51" s="3">
        <v>42.098999999999997</v>
      </c>
      <c r="P51" s="3">
        <v>72.58</v>
      </c>
      <c r="Q51" s="3">
        <v>-76.489999999999995</v>
      </c>
      <c r="R51" s="3">
        <v>37.207999999999998</v>
      </c>
      <c r="S51" s="3">
        <v>23.475000000000001</v>
      </c>
      <c r="T51" s="3">
        <v>853.63400000000001</v>
      </c>
      <c r="U51" s="3">
        <v>35.003999999999998</v>
      </c>
      <c r="V51" s="3">
        <v>25.966999999999999</v>
      </c>
      <c r="W51" s="3">
        <v>-125.444</v>
      </c>
      <c r="X51" s="3">
        <v>29.95</v>
      </c>
      <c r="Y51" s="3">
        <v>470.17500000000001</v>
      </c>
      <c r="Z51" s="3">
        <v>636.50900000000001</v>
      </c>
      <c r="AA51" s="3">
        <v>192.34399999999999</v>
      </c>
      <c r="AB51" s="3">
        <v>9.8999999999999993E+37</v>
      </c>
      <c r="AC51" s="3">
        <v>26.475999999999999</v>
      </c>
      <c r="AD51" s="3">
        <v>160.72999999999999</v>
      </c>
      <c r="AE51" s="3">
        <v>23.684999999999999</v>
      </c>
      <c r="AF51" s="3">
        <v>88.531999999999996</v>
      </c>
      <c r="AG51" s="3">
        <v>19.356000000000002</v>
      </c>
      <c r="AH51" s="3">
        <v>21.414000000000001</v>
      </c>
      <c r="AI51" s="3">
        <v>20.74</v>
      </c>
      <c r="AJ51" s="3">
        <v>44.960999999999999</v>
      </c>
      <c r="AK51" s="3">
        <v>289.11399999999998</v>
      </c>
      <c r="AL51" s="3">
        <v>28.001999999999999</v>
      </c>
      <c r="AM51" s="3">
        <v>298.49400000000003</v>
      </c>
      <c r="AN51" s="3">
        <v>22.773</v>
      </c>
      <c r="AO51" s="3">
        <v>23.457000000000001</v>
      </c>
    </row>
    <row r="52" spans="1:41" x14ac:dyDescent="0.3">
      <c r="A52" s="3">
        <v>51</v>
      </c>
      <c r="B52" s="51">
        <v>43264.548359375003</v>
      </c>
      <c r="C52" s="3">
        <v>163.361458</v>
      </c>
      <c r="D52" s="3">
        <v>165.176332</v>
      </c>
      <c r="E52" s="3">
        <v>213.713933</v>
      </c>
      <c r="F52" s="3">
        <v>0.98836184199999999</v>
      </c>
      <c r="G52" s="3">
        <v>53.572000000000003</v>
      </c>
      <c r="H52" s="3">
        <v>808.03</v>
      </c>
      <c r="I52" s="3">
        <v>92.447000000000003</v>
      </c>
      <c r="J52" s="3">
        <v>172.84399999999999</v>
      </c>
      <c r="K52" s="3">
        <v>9.8999999999999993E+37</v>
      </c>
      <c r="L52" s="3">
        <v>60.411999999999999</v>
      </c>
      <c r="M52" s="3">
        <v>30.959</v>
      </c>
      <c r="N52" s="3">
        <v>387.76299999999998</v>
      </c>
      <c r="O52" s="3">
        <v>43.79</v>
      </c>
      <c r="P52" s="3">
        <v>325.74400000000003</v>
      </c>
      <c r="Q52" s="3">
        <v>9.8999999999999993E+37</v>
      </c>
      <c r="R52" s="3">
        <v>38.499000000000002</v>
      </c>
      <c r="S52" s="3">
        <v>23.834</v>
      </c>
      <c r="T52" s="3">
        <v>1049.193</v>
      </c>
      <c r="U52" s="3">
        <v>36.088000000000001</v>
      </c>
      <c r="V52" s="3">
        <v>26.431000000000001</v>
      </c>
      <c r="W52" s="3">
        <v>9.8999999999999993E+37</v>
      </c>
      <c r="X52" s="3">
        <v>30.713000000000001</v>
      </c>
      <c r="Y52" s="3">
        <v>839.68399999999997</v>
      </c>
      <c r="Z52" s="3">
        <v>1054.854</v>
      </c>
      <c r="AA52" s="3">
        <v>280.76799999999997</v>
      </c>
      <c r="AB52" s="3">
        <v>9.8999999999999993E+37</v>
      </c>
      <c r="AC52" s="3">
        <v>27.15</v>
      </c>
      <c r="AD52" s="3">
        <v>30.536999999999999</v>
      </c>
      <c r="AE52" s="3">
        <v>24.044</v>
      </c>
      <c r="AF52" s="3">
        <v>126.773</v>
      </c>
      <c r="AG52" s="3">
        <v>19.364000000000001</v>
      </c>
      <c r="AH52" s="3">
        <v>21.510999999999999</v>
      </c>
      <c r="AI52" s="3">
        <v>20.765000000000001</v>
      </c>
      <c r="AJ52" s="3">
        <v>47.12</v>
      </c>
      <c r="AK52" s="3">
        <v>227.47399999999999</v>
      </c>
      <c r="AL52" s="3">
        <v>28.712</v>
      </c>
      <c r="AM52" s="3">
        <v>415.68900000000002</v>
      </c>
      <c r="AN52" s="3">
        <v>23.079000000000001</v>
      </c>
      <c r="AO52" s="3">
        <v>23.798999999999999</v>
      </c>
    </row>
    <row r="53" spans="1:41" x14ac:dyDescent="0.3">
      <c r="A53" s="3">
        <v>52</v>
      </c>
      <c r="B53" s="51">
        <v>43264.548417592596</v>
      </c>
      <c r="C53" s="3">
        <v>163.37284600000001</v>
      </c>
      <c r="D53" s="3">
        <v>165.203203</v>
      </c>
      <c r="E53" s="3">
        <v>213.678079</v>
      </c>
      <c r="F53" s="3">
        <v>0.94713682899999996</v>
      </c>
      <c r="G53" s="3">
        <v>53.151000000000003</v>
      </c>
      <c r="H53" s="3">
        <v>1160.604</v>
      </c>
      <c r="I53" s="3">
        <v>101.798</v>
      </c>
      <c r="J53" s="3">
        <v>172.92500000000001</v>
      </c>
      <c r="K53" s="3">
        <v>1090.45</v>
      </c>
      <c r="L53" s="3">
        <v>62.747999999999998</v>
      </c>
      <c r="M53" s="3">
        <v>31.477</v>
      </c>
      <c r="N53" s="3">
        <v>953.27300000000002</v>
      </c>
      <c r="O53" s="3">
        <v>45.274000000000001</v>
      </c>
      <c r="P53" s="3">
        <v>286.255</v>
      </c>
      <c r="Q53" s="3">
        <v>9.8999999999999993E+37</v>
      </c>
      <c r="R53" s="3">
        <v>39.706000000000003</v>
      </c>
      <c r="S53" s="3">
        <v>24.071000000000002</v>
      </c>
      <c r="T53" s="3">
        <v>1138.0840000000001</v>
      </c>
      <c r="U53" s="3">
        <v>37.121000000000002</v>
      </c>
      <c r="V53" s="3">
        <v>26.669</v>
      </c>
      <c r="W53" s="3">
        <v>9.8999999999999993E+37</v>
      </c>
      <c r="X53" s="3">
        <v>31.407</v>
      </c>
      <c r="Y53" s="3">
        <v>500.35399999999998</v>
      </c>
      <c r="Z53" s="3">
        <v>1153.357</v>
      </c>
      <c r="AA53" s="3">
        <v>756.78099999999995</v>
      </c>
      <c r="AB53" s="3">
        <v>9.8999999999999993E+37</v>
      </c>
      <c r="AC53" s="3">
        <v>27.809000000000001</v>
      </c>
      <c r="AD53" s="3">
        <v>154.69499999999999</v>
      </c>
      <c r="AE53" s="3">
        <v>24.37</v>
      </c>
      <c r="AF53" s="3">
        <v>138.63200000000001</v>
      </c>
      <c r="AG53" s="3">
        <v>19.390999999999998</v>
      </c>
      <c r="AH53" s="3">
        <v>21.466999999999999</v>
      </c>
      <c r="AI53" s="3">
        <v>20.792999999999999</v>
      </c>
      <c r="AJ53" s="3">
        <v>49.302</v>
      </c>
      <c r="AK53" s="3">
        <v>215.12799999999999</v>
      </c>
      <c r="AL53" s="3">
        <v>29.423999999999999</v>
      </c>
      <c r="AM53" s="3">
        <v>357.54</v>
      </c>
      <c r="AN53" s="3">
        <v>23.317</v>
      </c>
      <c r="AO53" s="3">
        <v>24.071000000000002</v>
      </c>
    </row>
    <row r="54" spans="1:41" x14ac:dyDescent="0.3">
      <c r="A54" s="3">
        <v>53</v>
      </c>
      <c r="B54" s="51">
        <v>43264.548475810188</v>
      </c>
      <c r="C54" s="3">
        <v>163.36471499999999</v>
      </c>
      <c r="D54" s="3">
        <v>165.22519500000001</v>
      </c>
      <c r="E54" s="3">
        <v>213.69193000000001</v>
      </c>
      <c r="F54" s="3">
        <v>0.98836184199999999</v>
      </c>
      <c r="G54" s="3">
        <v>52.241</v>
      </c>
      <c r="H54" s="3">
        <v>9.8999999999999993E+37</v>
      </c>
      <c r="I54" s="3">
        <v>111.191</v>
      </c>
      <c r="J54" s="3">
        <v>188.05799999999999</v>
      </c>
      <c r="K54" s="3">
        <v>9.8999999999999993E+37</v>
      </c>
      <c r="L54" s="3">
        <v>65.159000000000006</v>
      </c>
      <c r="M54" s="3">
        <v>32.125999999999998</v>
      </c>
      <c r="N54" s="3">
        <v>464.07299999999998</v>
      </c>
      <c r="O54" s="3">
        <v>46.661000000000001</v>
      </c>
      <c r="P54" s="3">
        <v>236.03800000000001</v>
      </c>
      <c r="Q54" s="3">
        <v>-35.936</v>
      </c>
      <c r="R54" s="3">
        <v>40.746000000000002</v>
      </c>
      <c r="S54" s="3">
        <v>24.053999999999998</v>
      </c>
      <c r="T54" s="3">
        <v>929.30499999999995</v>
      </c>
      <c r="U54" s="3">
        <v>38.04</v>
      </c>
      <c r="V54" s="3">
        <v>26.896999999999998</v>
      </c>
      <c r="W54" s="3">
        <v>9.8999999999999993E+37</v>
      </c>
      <c r="X54" s="3">
        <v>32.109000000000002</v>
      </c>
      <c r="Y54" s="3">
        <v>646.01800000000003</v>
      </c>
      <c r="Z54" s="3">
        <v>947.53</v>
      </c>
      <c r="AA54" s="3">
        <v>228.75399999999999</v>
      </c>
      <c r="AB54" s="3">
        <v>9.8999999999999993E+37</v>
      </c>
      <c r="AC54" s="3">
        <v>28.475999999999999</v>
      </c>
      <c r="AD54" s="3">
        <v>112.858</v>
      </c>
      <c r="AE54" s="3">
        <v>24.65</v>
      </c>
      <c r="AF54" s="3">
        <v>79.876999999999995</v>
      </c>
      <c r="AG54" s="3">
        <v>19.266999999999999</v>
      </c>
      <c r="AH54" s="3">
        <v>21.431999999999999</v>
      </c>
      <c r="AI54" s="3">
        <v>20.722000000000001</v>
      </c>
      <c r="AJ54" s="3">
        <v>51.518999999999998</v>
      </c>
      <c r="AK54" s="3">
        <v>186.67099999999999</v>
      </c>
      <c r="AL54" s="3">
        <v>30.038</v>
      </c>
      <c r="AM54" s="3">
        <v>306.20800000000003</v>
      </c>
      <c r="AN54" s="3">
        <v>23.492000000000001</v>
      </c>
      <c r="AO54" s="3">
        <v>24.335000000000001</v>
      </c>
    </row>
    <row r="55" spans="1:41" x14ac:dyDescent="0.3">
      <c r="A55" s="3">
        <v>54</v>
      </c>
      <c r="B55" s="51">
        <v>43264.54853414352</v>
      </c>
      <c r="C55" s="3">
        <v>163.436306</v>
      </c>
      <c r="D55" s="3">
        <v>165.27079800000001</v>
      </c>
      <c r="E55" s="3">
        <v>213.704149</v>
      </c>
      <c r="F55" s="3">
        <v>1.0295868500000001</v>
      </c>
      <c r="G55" s="3">
        <v>50.796999999999997</v>
      </c>
      <c r="H55" s="3">
        <v>1299.4100000000001</v>
      </c>
      <c r="I55" s="3">
        <v>120.738</v>
      </c>
      <c r="J55" s="3">
        <v>272.75099999999998</v>
      </c>
      <c r="K55" s="3">
        <v>1333.529</v>
      </c>
      <c r="L55" s="3">
        <v>67.894999999999996</v>
      </c>
      <c r="M55" s="3">
        <v>33.003999999999998</v>
      </c>
      <c r="N55" s="3">
        <v>198.798</v>
      </c>
      <c r="O55" s="3">
        <v>48.27</v>
      </c>
      <c r="P55" s="3">
        <v>233.13499999999999</v>
      </c>
      <c r="Q55" s="3">
        <v>458.84</v>
      </c>
      <c r="R55" s="3">
        <v>42.134</v>
      </c>
      <c r="S55" s="3">
        <v>24.545000000000002</v>
      </c>
      <c r="T55" s="3">
        <v>554.65899999999999</v>
      </c>
      <c r="U55" s="3">
        <v>39.289000000000001</v>
      </c>
      <c r="V55" s="3">
        <v>27.335000000000001</v>
      </c>
      <c r="W55" s="3">
        <v>9.8999999999999993E+37</v>
      </c>
      <c r="X55" s="3">
        <v>32.915999999999997</v>
      </c>
      <c r="Y55" s="3">
        <v>826.16600000000005</v>
      </c>
      <c r="Z55" s="3">
        <v>590.60199999999998</v>
      </c>
      <c r="AA55" s="3">
        <v>101.729</v>
      </c>
      <c r="AB55" s="3">
        <v>9.8999999999999993E+37</v>
      </c>
      <c r="AC55" s="3">
        <v>29.265999999999998</v>
      </c>
      <c r="AD55" s="3">
        <v>135.245</v>
      </c>
      <c r="AE55" s="3">
        <v>25.001000000000001</v>
      </c>
      <c r="AF55" s="3">
        <v>75.638999999999996</v>
      </c>
      <c r="AG55" s="3">
        <v>19.390999999999998</v>
      </c>
      <c r="AH55" s="3">
        <v>21.556000000000001</v>
      </c>
      <c r="AI55" s="3">
        <v>20.704000000000001</v>
      </c>
      <c r="AJ55" s="3">
        <v>53.753</v>
      </c>
      <c r="AK55" s="3">
        <v>213.23</v>
      </c>
      <c r="AL55" s="3">
        <v>30.88</v>
      </c>
      <c r="AM55" s="3">
        <v>254.49</v>
      </c>
      <c r="AN55" s="3">
        <v>23.826000000000001</v>
      </c>
      <c r="AO55" s="3">
        <v>24.667999999999999</v>
      </c>
    </row>
    <row r="56" spans="1:41" x14ac:dyDescent="0.3">
      <c r="A56" s="3">
        <v>55</v>
      </c>
      <c r="B56" s="51">
        <v>43264.548592361112</v>
      </c>
      <c r="C56" s="3">
        <v>163.426547</v>
      </c>
      <c r="D56" s="3">
        <v>165.24555699999999</v>
      </c>
      <c r="E56" s="3">
        <v>213.692745</v>
      </c>
      <c r="F56" s="3">
        <v>1.15326189</v>
      </c>
      <c r="G56" s="3">
        <v>50.719000000000001</v>
      </c>
      <c r="H56" s="3">
        <v>491.94600000000003</v>
      </c>
      <c r="I56" s="3">
        <v>133.48699999999999</v>
      </c>
      <c r="J56" s="3">
        <v>343.16300000000001</v>
      </c>
      <c r="K56" s="3">
        <v>1126.5840000000001</v>
      </c>
      <c r="L56" s="3">
        <v>69.852000000000004</v>
      </c>
      <c r="M56" s="3">
        <v>33.468000000000004</v>
      </c>
      <c r="N56" s="3">
        <v>598.94799999999998</v>
      </c>
      <c r="O56" s="3">
        <v>49.756</v>
      </c>
      <c r="P56" s="3">
        <v>281.33600000000001</v>
      </c>
      <c r="Q56" s="3">
        <v>9.8999999999999993E+37</v>
      </c>
      <c r="R56" s="3">
        <v>43.582000000000001</v>
      </c>
      <c r="S56" s="3">
        <v>24.763999999999999</v>
      </c>
      <c r="T56" s="3">
        <v>980.40899999999999</v>
      </c>
      <c r="U56" s="3">
        <v>40.511000000000003</v>
      </c>
      <c r="V56" s="3">
        <v>27.518999999999998</v>
      </c>
      <c r="W56" s="3">
        <v>9.8999999999999993E+37</v>
      </c>
      <c r="X56" s="3">
        <v>33.695999999999998</v>
      </c>
      <c r="Y56" s="3">
        <v>724.57399999999996</v>
      </c>
      <c r="Z56" s="3">
        <v>1100.836</v>
      </c>
      <c r="AA56" s="3">
        <v>456.44</v>
      </c>
      <c r="AB56" s="3">
        <v>9.8999999999999993E+37</v>
      </c>
      <c r="AC56" s="3">
        <v>29.940999999999999</v>
      </c>
      <c r="AD56" s="3">
        <v>-138.84</v>
      </c>
      <c r="AE56" s="3">
        <v>25.378</v>
      </c>
      <c r="AF56" s="3">
        <v>104.218</v>
      </c>
      <c r="AG56" s="3">
        <v>19.292999999999999</v>
      </c>
      <c r="AH56" s="3">
        <v>21.457000000000001</v>
      </c>
      <c r="AI56" s="3">
        <v>20.73</v>
      </c>
      <c r="AJ56" s="3">
        <v>56.081000000000003</v>
      </c>
      <c r="AK56" s="3">
        <v>232.22800000000001</v>
      </c>
      <c r="AL56" s="3">
        <v>31.59</v>
      </c>
      <c r="AM56" s="3">
        <v>156.155</v>
      </c>
      <c r="AN56" s="3">
        <v>24.114000000000001</v>
      </c>
      <c r="AO56" s="3">
        <v>24.992000000000001</v>
      </c>
    </row>
    <row r="57" spans="1:41" x14ac:dyDescent="0.3">
      <c r="A57" s="3">
        <v>56</v>
      </c>
      <c r="B57" s="51">
        <v>43264.548652662037</v>
      </c>
      <c r="C57" s="3">
        <v>163.43468799999999</v>
      </c>
      <c r="D57" s="3">
        <v>165.22519500000001</v>
      </c>
      <c r="E57" s="3">
        <v>213.715564</v>
      </c>
      <c r="F57" s="3">
        <v>1.07081187</v>
      </c>
      <c r="G57" s="3">
        <v>52.015000000000001</v>
      </c>
      <c r="H57" s="3">
        <v>9.8999999999999993E+37</v>
      </c>
      <c r="I57" s="3">
        <v>145.86500000000001</v>
      </c>
      <c r="J57" s="3">
        <v>352.26499999999999</v>
      </c>
      <c r="K57" s="3">
        <v>202.79499999999999</v>
      </c>
      <c r="L57" s="3">
        <v>72.766000000000005</v>
      </c>
      <c r="M57" s="3">
        <v>34.317</v>
      </c>
      <c r="N57" s="3">
        <v>597.41700000000003</v>
      </c>
      <c r="O57" s="3">
        <v>51.551000000000002</v>
      </c>
      <c r="P57" s="3">
        <v>208.36600000000001</v>
      </c>
      <c r="Q57" s="3">
        <v>750.59699999999998</v>
      </c>
      <c r="R57" s="3">
        <v>45.063000000000002</v>
      </c>
      <c r="S57" s="3">
        <v>25.42</v>
      </c>
      <c r="T57" s="3">
        <v>9.8999999999999993E+37</v>
      </c>
      <c r="U57" s="3">
        <v>41.715000000000003</v>
      </c>
      <c r="V57" s="3">
        <v>27.981999999999999</v>
      </c>
      <c r="W57" s="3">
        <v>871.99699999999996</v>
      </c>
      <c r="X57" s="3">
        <v>34.651000000000003</v>
      </c>
      <c r="Y57" s="3">
        <v>9.8999999999999993E+37</v>
      </c>
      <c r="Z57" s="3">
        <v>9.8999999999999993E+37</v>
      </c>
      <c r="AA57" s="3">
        <v>471.34199999999998</v>
      </c>
      <c r="AB57" s="3">
        <v>590.53300000000002</v>
      </c>
      <c r="AC57" s="3">
        <v>30.86</v>
      </c>
      <c r="AD57" s="3">
        <v>88.872</v>
      </c>
      <c r="AE57" s="3">
        <v>25.789000000000001</v>
      </c>
      <c r="AF57" s="3">
        <v>256.59399999999999</v>
      </c>
      <c r="AG57" s="3">
        <v>19.370999999999999</v>
      </c>
      <c r="AH57" s="3">
        <v>21.5</v>
      </c>
      <c r="AI57" s="3">
        <v>20.808</v>
      </c>
      <c r="AJ57" s="3">
        <v>58.649000000000001</v>
      </c>
      <c r="AK57" s="3">
        <v>61.24</v>
      </c>
      <c r="AL57" s="3">
        <v>32.475000000000001</v>
      </c>
      <c r="AM57" s="3">
        <v>187.55799999999999</v>
      </c>
      <c r="AN57" s="3">
        <v>24.402000000000001</v>
      </c>
      <c r="AO57" s="3">
        <v>25.42</v>
      </c>
    </row>
    <row r="58" spans="1:41" x14ac:dyDescent="0.3">
      <c r="A58" s="3">
        <v>57</v>
      </c>
      <c r="B58" s="51">
        <v>43264.548711805553</v>
      </c>
      <c r="C58" s="3">
        <v>163.45990499999999</v>
      </c>
      <c r="D58" s="3">
        <v>165.22764000000001</v>
      </c>
      <c r="E58" s="3">
        <v>213.75468000000001</v>
      </c>
      <c r="F58" s="3">
        <v>1.11203688</v>
      </c>
      <c r="G58" s="3">
        <v>53.268000000000001</v>
      </c>
      <c r="H58" s="3">
        <v>9.8999999999999993E+37</v>
      </c>
      <c r="I58" s="3">
        <v>156.26599999999999</v>
      </c>
      <c r="J58" s="3">
        <v>205.20599999999999</v>
      </c>
      <c r="K58" s="3">
        <v>9.8999999999999993E+37</v>
      </c>
      <c r="L58" s="3">
        <v>75.463999999999999</v>
      </c>
      <c r="M58" s="3">
        <v>35.677</v>
      </c>
      <c r="N58" s="3">
        <v>1064.9739999999999</v>
      </c>
      <c r="O58" s="3">
        <v>53.542999999999999</v>
      </c>
      <c r="P58" s="3">
        <v>220.09100000000001</v>
      </c>
      <c r="Q58" s="3">
        <v>343.30399999999997</v>
      </c>
      <c r="R58" s="3">
        <v>46.536000000000001</v>
      </c>
      <c r="S58" s="3">
        <v>25.84</v>
      </c>
      <c r="T58" s="3">
        <v>9.8999999999999993E+37</v>
      </c>
      <c r="U58" s="3">
        <v>42.997</v>
      </c>
      <c r="V58" s="3">
        <v>28.225999999999999</v>
      </c>
      <c r="W58" s="3">
        <v>1111.6289999999999</v>
      </c>
      <c r="X58" s="3">
        <v>35.643000000000001</v>
      </c>
      <c r="Y58" s="3">
        <v>9.8999999999999993E+37</v>
      </c>
      <c r="Z58" s="3">
        <v>9.8999999999999993E+37</v>
      </c>
      <c r="AA58" s="3">
        <v>938.423</v>
      </c>
      <c r="AB58" s="3">
        <v>936.28800000000001</v>
      </c>
      <c r="AC58" s="3">
        <v>31.789000000000001</v>
      </c>
      <c r="AD58" s="3">
        <v>24.716999999999999</v>
      </c>
      <c r="AE58" s="3">
        <v>26.207999999999998</v>
      </c>
      <c r="AF58" s="3">
        <v>290.35000000000002</v>
      </c>
      <c r="AG58" s="3">
        <v>19.475999999999999</v>
      </c>
      <c r="AH58" s="3">
        <v>21.498000000000001</v>
      </c>
      <c r="AI58" s="3">
        <v>20.824000000000002</v>
      </c>
      <c r="AJ58" s="3">
        <v>61.256</v>
      </c>
      <c r="AK58" s="3">
        <v>154.37299999999999</v>
      </c>
      <c r="AL58" s="3">
        <v>33.386000000000003</v>
      </c>
      <c r="AM58" s="3">
        <v>69.789000000000001</v>
      </c>
      <c r="AN58" s="3">
        <v>24.751999999999999</v>
      </c>
      <c r="AO58" s="3">
        <v>25.821999999999999</v>
      </c>
    </row>
    <row r="59" spans="1:41" x14ac:dyDescent="0.3">
      <c r="A59" s="3">
        <v>58</v>
      </c>
      <c r="B59" s="51">
        <v>43264.548772106478</v>
      </c>
      <c r="C59" s="3">
        <v>163.47292100000001</v>
      </c>
      <c r="D59" s="3">
        <v>165.180407</v>
      </c>
      <c r="E59" s="3">
        <v>213.74815699999999</v>
      </c>
      <c r="F59" s="3">
        <v>1.19448691</v>
      </c>
      <c r="G59" s="3">
        <v>58.097000000000001</v>
      </c>
      <c r="H59" s="3">
        <v>9.8999999999999993E+37</v>
      </c>
      <c r="I59" s="3">
        <v>170.398</v>
      </c>
      <c r="J59" s="3">
        <v>229.40100000000001</v>
      </c>
      <c r="K59" s="3">
        <v>1070.481</v>
      </c>
      <c r="L59" s="3">
        <v>78.113</v>
      </c>
      <c r="M59" s="3">
        <v>36.908999999999999</v>
      </c>
      <c r="N59" s="3">
        <v>211.48699999999999</v>
      </c>
      <c r="O59" s="3">
        <v>55.381999999999998</v>
      </c>
      <c r="P59" s="3">
        <v>401.87400000000002</v>
      </c>
      <c r="Q59" s="3">
        <v>397.83199999999999</v>
      </c>
      <c r="R59" s="3">
        <v>47.957000000000001</v>
      </c>
      <c r="S59" s="3">
        <v>25.821999999999999</v>
      </c>
      <c r="T59" s="3">
        <v>429.03199999999998</v>
      </c>
      <c r="U59" s="3">
        <v>44.35</v>
      </c>
      <c r="V59" s="3">
        <v>28.384</v>
      </c>
      <c r="W59" s="3">
        <v>120.074</v>
      </c>
      <c r="X59" s="3">
        <v>36.371000000000002</v>
      </c>
      <c r="Y59" s="3">
        <v>408.60300000000001</v>
      </c>
      <c r="Z59" s="3">
        <v>95.194000000000003</v>
      </c>
      <c r="AA59" s="3">
        <v>53.715000000000003</v>
      </c>
      <c r="AB59" s="3">
        <v>-78.379000000000005</v>
      </c>
      <c r="AC59" s="3">
        <v>32.665999999999997</v>
      </c>
      <c r="AD59" s="3">
        <v>-15.364000000000001</v>
      </c>
      <c r="AE59" s="3">
        <v>26.594000000000001</v>
      </c>
      <c r="AF59" s="3">
        <v>348.71699999999998</v>
      </c>
      <c r="AG59" s="3">
        <v>19.475999999999999</v>
      </c>
      <c r="AH59" s="3">
        <v>21.463000000000001</v>
      </c>
      <c r="AI59" s="3">
        <v>20.771000000000001</v>
      </c>
      <c r="AJ59" s="3">
        <v>63.991999999999997</v>
      </c>
      <c r="AK59" s="3">
        <v>404.88799999999998</v>
      </c>
      <c r="AL59" s="3">
        <v>34.369</v>
      </c>
      <c r="AM59" s="3">
        <v>195.87799999999999</v>
      </c>
      <c r="AN59" s="3">
        <v>25.172999999999998</v>
      </c>
      <c r="AO59" s="3">
        <v>26.138000000000002</v>
      </c>
    </row>
    <row r="60" spans="1:41" x14ac:dyDescent="0.3">
      <c r="A60" s="3">
        <v>59</v>
      </c>
      <c r="B60" s="51">
        <v>43264.54883240741</v>
      </c>
      <c r="C60" s="3">
        <v>163.48350500000001</v>
      </c>
      <c r="D60" s="3">
        <v>165.15515600000001</v>
      </c>
      <c r="E60" s="3">
        <v>213.72207700000001</v>
      </c>
      <c r="F60" s="3">
        <v>1.23571192</v>
      </c>
      <c r="G60" s="3">
        <v>63.616</v>
      </c>
      <c r="H60" s="3">
        <v>9.8999999999999993E+37</v>
      </c>
      <c r="I60" s="3">
        <v>183.625</v>
      </c>
      <c r="J60" s="3">
        <v>181.54300000000001</v>
      </c>
      <c r="K60" s="3">
        <v>9.8999999999999993E+37</v>
      </c>
      <c r="L60" s="3">
        <v>81.427999999999997</v>
      </c>
      <c r="M60" s="3">
        <v>37.723999999999997</v>
      </c>
      <c r="N60" s="3">
        <v>797.48299999999995</v>
      </c>
      <c r="O60" s="3">
        <v>57.29</v>
      </c>
      <c r="P60" s="3">
        <v>402.12599999999998</v>
      </c>
      <c r="Q60" s="3">
        <v>565.31299999999999</v>
      </c>
      <c r="R60" s="3">
        <v>49.573</v>
      </c>
      <c r="S60" s="3">
        <v>26.260999999999999</v>
      </c>
      <c r="T60" s="3">
        <v>9.8999999999999993E+37</v>
      </c>
      <c r="U60" s="3">
        <v>45.72</v>
      </c>
      <c r="V60" s="3">
        <v>28.858000000000001</v>
      </c>
      <c r="W60" s="3">
        <v>1049.4760000000001</v>
      </c>
      <c r="X60" s="3">
        <v>37.377000000000002</v>
      </c>
      <c r="Y60" s="3">
        <v>9.8999999999999993E+37</v>
      </c>
      <c r="Z60" s="3">
        <v>9.8999999999999993E+37</v>
      </c>
      <c r="AA60" s="3">
        <v>750.45899999999995</v>
      </c>
      <c r="AB60" s="3">
        <v>725.49900000000002</v>
      </c>
      <c r="AC60" s="3">
        <v>33.649000000000001</v>
      </c>
      <c r="AD60" s="3">
        <v>43.482999999999997</v>
      </c>
      <c r="AE60" s="3">
        <v>26.998000000000001</v>
      </c>
      <c r="AF60" s="3">
        <v>464.55399999999997</v>
      </c>
      <c r="AG60" s="3">
        <v>19.334</v>
      </c>
      <c r="AH60" s="3">
        <v>21.463000000000001</v>
      </c>
      <c r="AI60" s="3">
        <v>20.718</v>
      </c>
      <c r="AJ60" s="3">
        <v>66.983999999999995</v>
      </c>
      <c r="AK60" s="3">
        <v>211.75299999999999</v>
      </c>
      <c r="AL60" s="3">
        <v>35.383000000000003</v>
      </c>
      <c r="AM60" s="3">
        <v>84.144999999999996</v>
      </c>
      <c r="AN60" s="3">
        <v>25.524000000000001</v>
      </c>
      <c r="AO60" s="3">
        <v>26.646999999999998</v>
      </c>
    </row>
    <row r="61" spans="1:41" x14ac:dyDescent="0.3">
      <c r="A61" s="3">
        <v>60</v>
      </c>
      <c r="B61" s="51">
        <v>43264.548890625003</v>
      </c>
      <c r="C61" s="3">
        <v>163.48269099999999</v>
      </c>
      <c r="D61" s="3">
        <v>165.19180499999999</v>
      </c>
      <c r="E61" s="3">
        <v>213.787273</v>
      </c>
      <c r="F61" s="3">
        <v>1.23571192</v>
      </c>
      <c r="G61" s="3">
        <v>67.453999999999994</v>
      </c>
      <c r="H61" s="3">
        <v>9.8999999999999993E+37</v>
      </c>
      <c r="I61" s="3">
        <v>196.15299999999999</v>
      </c>
      <c r="J61" s="3">
        <v>237.50200000000001</v>
      </c>
      <c r="K61" s="3">
        <v>514.36500000000001</v>
      </c>
      <c r="L61" s="3">
        <v>84.358000000000004</v>
      </c>
      <c r="M61" s="3">
        <v>39.604999999999997</v>
      </c>
      <c r="N61" s="3">
        <v>-11.981999999999999</v>
      </c>
      <c r="O61" s="3">
        <v>59.067999999999998</v>
      </c>
      <c r="P61" s="3">
        <v>216.935</v>
      </c>
      <c r="Q61" s="3">
        <v>976.524</v>
      </c>
      <c r="R61" s="3">
        <v>51.024000000000001</v>
      </c>
      <c r="S61" s="3">
        <v>26.952999999999999</v>
      </c>
      <c r="T61" s="3">
        <v>9.8999999999999993E+37</v>
      </c>
      <c r="U61" s="3">
        <v>46.994999999999997</v>
      </c>
      <c r="V61" s="3">
        <v>29.305</v>
      </c>
      <c r="W61" s="3">
        <v>919.50900000000001</v>
      </c>
      <c r="X61" s="3">
        <v>38.270000000000003</v>
      </c>
      <c r="Y61" s="3">
        <v>132.959</v>
      </c>
      <c r="Z61" s="3">
        <v>9.8999999999999993E+37</v>
      </c>
      <c r="AA61" s="3">
        <v>-24.975999999999999</v>
      </c>
      <c r="AB61" s="3">
        <v>658.08900000000006</v>
      </c>
      <c r="AC61" s="3">
        <v>34.674999999999997</v>
      </c>
      <c r="AD61" s="3">
        <v>12.848000000000001</v>
      </c>
      <c r="AE61" s="3">
        <v>27.445</v>
      </c>
      <c r="AF61" s="3">
        <v>247.28700000000001</v>
      </c>
      <c r="AG61" s="3">
        <v>19.341999999999999</v>
      </c>
      <c r="AH61" s="3">
        <v>21.452999999999999</v>
      </c>
      <c r="AI61" s="3">
        <v>20.69</v>
      </c>
      <c r="AJ61" s="3">
        <v>69.950999999999993</v>
      </c>
      <c r="AK61" s="3">
        <v>348.26600000000002</v>
      </c>
      <c r="AL61" s="3">
        <v>36.430999999999997</v>
      </c>
      <c r="AM61" s="3">
        <v>31.428000000000001</v>
      </c>
      <c r="AN61" s="3">
        <v>25.882999999999999</v>
      </c>
      <c r="AO61" s="3">
        <v>27.006</v>
      </c>
    </row>
    <row r="62" spans="1:41" x14ac:dyDescent="0.3">
      <c r="A62" s="3">
        <v>61</v>
      </c>
      <c r="B62" s="51">
        <v>43264.548953240737</v>
      </c>
      <c r="C62" s="3">
        <v>163.486751</v>
      </c>
      <c r="D62" s="3">
        <v>165.18773100000001</v>
      </c>
      <c r="E62" s="3">
        <v>213.71800999999999</v>
      </c>
      <c r="F62" s="3">
        <v>1.27693693</v>
      </c>
      <c r="G62" s="3">
        <v>68.772000000000006</v>
      </c>
      <c r="H62" s="3">
        <v>9.8999999999999993E+37</v>
      </c>
      <c r="I62" s="3">
        <v>211.19499999999999</v>
      </c>
      <c r="J62" s="3">
        <v>153.35599999999999</v>
      </c>
      <c r="K62" s="3">
        <v>9.8999999999999993E+37</v>
      </c>
      <c r="L62" s="3">
        <v>88.194000000000003</v>
      </c>
      <c r="M62" s="3">
        <v>41.74</v>
      </c>
      <c r="N62" s="3">
        <v>742.774</v>
      </c>
      <c r="O62" s="3">
        <v>61.418999999999997</v>
      </c>
      <c r="P62" s="3">
        <v>216.88399999999999</v>
      </c>
      <c r="Q62" s="3">
        <v>370.108</v>
      </c>
      <c r="R62" s="3">
        <v>53.088000000000001</v>
      </c>
      <c r="S62" s="3">
        <v>28.077999999999999</v>
      </c>
      <c r="T62" s="3">
        <v>-105.005</v>
      </c>
      <c r="U62" s="3">
        <v>48.637</v>
      </c>
      <c r="V62" s="3">
        <v>29.797999999999998</v>
      </c>
      <c r="W62" s="3">
        <v>955.63800000000003</v>
      </c>
      <c r="X62" s="3">
        <v>39.381</v>
      </c>
      <c r="Y62" s="3">
        <v>9.8999999999999993E+37</v>
      </c>
      <c r="Z62" s="3">
        <v>9.8999999999999993E+37</v>
      </c>
      <c r="AA62" s="3">
        <v>695.60900000000004</v>
      </c>
      <c r="AB62" s="3">
        <v>625.84299999999996</v>
      </c>
      <c r="AC62" s="3">
        <v>35.878</v>
      </c>
      <c r="AD62" s="3">
        <v>-32.079000000000001</v>
      </c>
      <c r="AE62" s="3">
        <v>27.92</v>
      </c>
      <c r="AF62" s="3">
        <v>347.96199999999999</v>
      </c>
      <c r="AG62" s="3">
        <v>19.308</v>
      </c>
      <c r="AH62" s="3">
        <v>21.419</v>
      </c>
      <c r="AI62" s="3">
        <v>20.763000000000002</v>
      </c>
      <c r="AJ62" s="3">
        <v>73.372</v>
      </c>
      <c r="AK62" s="3">
        <v>430.08100000000002</v>
      </c>
      <c r="AL62" s="3">
        <v>37.56</v>
      </c>
      <c r="AM62" s="3">
        <v>-17.739000000000001</v>
      </c>
      <c r="AN62" s="3">
        <v>26.376000000000001</v>
      </c>
      <c r="AO62" s="3">
        <v>27.533999999999999</v>
      </c>
    </row>
    <row r="63" spans="1:41" x14ac:dyDescent="0.3">
      <c r="A63" s="3">
        <v>62</v>
      </c>
      <c r="B63" s="51">
        <v>43264.549011342591</v>
      </c>
      <c r="C63" s="3">
        <v>163.549407</v>
      </c>
      <c r="D63" s="3">
        <v>165.15597099999999</v>
      </c>
      <c r="E63" s="3">
        <v>213.77341200000001</v>
      </c>
      <c r="F63" s="3">
        <v>1.31816194</v>
      </c>
      <c r="G63" s="3">
        <v>72.858999999999995</v>
      </c>
      <c r="H63" s="3">
        <v>9.8999999999999993E+37</v>
      </c>
      <c r="I63" s="3">
        <v>226.32300000000001</v>
      </c>
      <c r="J63" s="3">
        <v>262.44900000000001</v>
      </c>
      <c r="K63" s="3">
        <v>114.824</v>
      </c>
      <c r="L63" s="3">
        <v>92.066999999999993</v>
      </c>
      <c r="M63" s="3">
        <v>42.104999999999997</v>
      </c>
      <c r="N63" s="3">
        <v>298.31</v>
      </c>
      <c r="O63" s="3">
        <v>63.710999999999999</v>
      </c>
      <c r="P63" s="3">
        <v>299.27100000000002</v>
      </c>
      <c r="Q63" s="3">
        <v>840.25900000000001</v>
      </c>
      <c r="R63" s="3">
        <v>54.841000000000001</v>
      </c>
      <c r="S63" s="3">
        <v>28.692</v>
      </c>
      <c r="T63" s="3">
        <v>9.8999999999999993E+37</v>
      </c>
      <c r="U63" s="3">
        <v>50.304000000000002</v>
      </c>
      <c r="V63" s="3">
        <v>30.201000000000001</v>
      </c>
      <c r="W63" s="3">
        <v>1054.0719999999999</v>
      </c>
      <c r="X63" s="3">
        <v>40.473999999999997</v>
      </c>
      <c r="Y63" s="3">
        <v>9.8999999999999993E+37</v>
      </c>
      <c r="Z63" s="3">
        <v>9.8999999999999993E+37</v>
      </c>
      <c r="AA63" s="3">
        <v>250.80600000000001</v>
      </c>
      <c r="AB63" s="3">
        <v>736.30499999999995</v>
      </c>
      <c r="AC63" s="3">
        <v>36.97</v>
      </c>
      <c r="AD63" s="3">
        <v>1.7999999999999999E-2</v>
      </c>
      <c r="AE63" s="3">
        <v>28.341000000000001</v>
      </c>
      <c r="AF63" s="3">
        <v>302.358</v>
      </c>
      <c r="AG63" s="3">
        <v>19.379000000000001</v>
      </c>
      <c r="AH63" s="3">
        <v>21.472999999999999</v>
      </c>
      <c r="AI63" s="3">
        <v>20.673999999999999</v>
      </c>
      <c r="AJ63" s="3">
        <v>76.55</v>
      </c>
      <c r="AK63" s="3">
        <v>394.76</v>
      </c>
      <c r="AL63" s="3">
        <v>38.688000000000002</v>
      </c>
      <c r="AM63" s="3">
        <v>-40.386000000000003</v>
      </c>
      <c r="AN63" s="3">
        <v>26.814</v>
      </c>
      <c r="AO63" s="3">
        <v>28.007999999999999</v>
      </c>
    </row>
    <row r="64" spans="1:41" x14ac:dyDescent="0.3">
      <c r="A64" s="3">
        <v>63</v>
      </c>
      <c r="B64" s="51">
        <v>43264.549070833331</v>
      </c>
      <c r="C64" s="3">
        <v>163.55185</v>
      </c>
      <c r="D64" s="3">
        <v>165.10873799999999</v>
      </c>
      <c r="E64" s="3">
        <v>213.709857</v>
      </c>
      <c r="F64" s="3">
        <v>1.31816194</v>
      </c>
      <c r="G64" s="3">
        <v>76.933999999999997</v>
      </c>
      <c r="H64" s="3">
        <v>9.8999999999999993E+37</v>
      </c>
      <c r="I64" s="3">
        <v>243.88399999999999</v>
      </c>
      <c r="J64" s="3">
        <v>244.12899999999999</v>
      </c>
      <c r="K64" s="3">
        <v>104.20699999999999</v>
      </c>
      <c r="L64" s="3">
        <v>96.53</v>
      </c>
      <c r="M64" s="3">
        <v>43.985999999999997</v>
      </c>
      <c r="N64" s="3">
        <v>724.255</v>
      </c>
      <c r="O64" s="3">
        <v>66.164000000000001</v>
      </c>
      <c r="P64" s="3">
        <v>237.70599999999999</v>
      </c>
      <c r="Q64" s="3">
        <v>9.8999999999999993E+37</v>
      </c>
      <c r="R64" s="3">
        <v>56.929000000000002</v>
      </c>
      <c r="S64" s="3">
        <v>28.419</v>
      </c>
      <c r="T64" s="3">
        <v>779.99</v>
      </c>
      <c r="U64" s="3">
        <v>52.185000000000002</v>
      </c>
      <c r="V64" s="3">
        <v>30.841000000000001</v>
      </c>
      <c r="W64" s="3">
        <v>349.41300000000001</v>
      </c>
      <c r="X64" s="3">
        <v>41.765999999999998</v>
      </c>
      <c r="Y64" s="3">
        <v>-154.71100000000001</v>
      </c>
      <c r="Z64" s="3">
        <v>177.61199999999999</v>
      </c>
      <c r="AA64" s="3">
        <v>764.21699999999998</v>
      </c>
      <c r="AB64" s="3">
        <v>29.858000000000001</v>
      </c>
      <c r="AC64" s="3">
        <v>38.279000000000003</v>
      </c>
      <c r="AD64" s="3">
        <v>9.8999999999999993E+37</v>
      </c>
      <c r="AE64" s="3">
        <v>28.893000000000001</v>
      </c>
      <c r="AF64" s="3">
        <v>204.35499999999999</v>
      </c>
      <c r="AG64" s="3">
        <v>19.475999999999999</v>
      </c>
      <c r="AH64" s="3">
        <v>21.533999999999999</v>
      </c>
      <c r="AI64" s="3">
        <v>20.718</v>
      </c>
      <c r="AJ64" s="3">
        <v>80.043999999999997</v>
      </c>
      <c r="AK64" s="3">
        <v>491.80200000000002</v>
      </c>
      <c r="AL64" s="3">
        <v>39.892000000000003</v>
      </c>
      <c r="AM64" s="3">
        <v>227.65700000000001</v>
      </c>
      <c r="AN64" s="3">
        <v>27.349</v>
      </c>
      <c r="AO64" s="3">
        <v>28.542000000000002</v>
      </c>
    </row>
    <row r="65" spans="1:41" x14ac:dyDescent="0.3">
      <c r="A65" s="3">
        <v>64</v>
      </c>
      <c r="B65" s="51">
        <v>43264.549129282408</v>
      </c>
      <c r="C65" s="3">
        <v>163.60066599999999</v>
      </c>
      <c r="D65" s="3">
        <v>165.11443199999999</v>
      </c>
      <c r="E65" s="3">
        <v>213.77993499999999</v>
      </c>
      <c r="F65" s="3">
        <v>1.31816194</v>
      </c>
      <c r="G65" s="3">
        <v>79.548000000000002</v>
      </c>
      <c r="H65" s="3">
        <v>9.8999999999999993E+37</v>
      </c>
      <c r="I65" s="3">
        <v>258.97699999999998</v>
      </c>
      <c r="J65" s="3">
        <v>305.589</v>
      </c>
      <c r="K65" s="3">
        <v>1163.7809999999999</v>
      </c>
      <c r="L65" s="3">
        <v>100.26</v>
      </c>
      <c r="M65" s="3">
        <v>45.164999999999999</v>
      </c>
      <c r="N65" s="3">
        <v>506.08300000000003</v>
      </c>
      <c r="O65" s="3">
        <v>68.591999999999999</v>
      </c>
      <c r="P65" s="3">
        <v>308.81900000000002</v>
      </c>
      <c r="Q65" s="3">
        <v>9.8999999999999993E+37</v>
      </c>
      <c r="R65" s="3">
        <v>58.664000000000001</v>
      </c>
      <c r="S65" s="3">
        <v>28.472000000000001</v>
      </c>
      <c r="T65" s="3">
        <v>972.50900000000001</v>
      </c>
      <c r="U65" s="3">
        <v>53.473999999999997</v>
      </c>
      <c r="V65" s="3">
        <v>31.21</v>
      </c>
      <c r="W65" s="3">
        <v>9.8999999999999993E+37</v>
      </c>
      <c r="X65" s="3">
        <v>42.805999999999997</v>
      </c>
      <c r="Y65" s="3">
        <v>611.68100000000004</v>
      </c>
      <c r="Z65" s="3">
        <v>541.64700000000005</v>
      </c>
      <c r="AA65" s="3">
        <v>531.02</v>
      </c>
      <c r="AB65" s="3">
        <v>9.8999999999999993E+37</v>
      </c>
      <c r="AC65" s="3">
        <v>39.58</v>
      </c>
      <c r="AD65" s="3">
        <v>74.507999999999996</v>
      </c>
      <c r="AE65" s="3">
        <v>29.454999999999998</v>
      </c>
      <c r="AF65" s="3">
        <v>222.28299999999999</v>
      </c>
      <c r="AG65" s="3">
        <v>19.529</v>
      </c>
      <c r="AH65" s="3">
        <v>21.481000000000002</v>
      </c>
      <c r="AI65" s="3">
        <v>20.734999999999999</v>
      </c>
      <c r="AJ65" s="3">
        <v>83.53</v>
      </c>
      <c r="AK65" s="3">
        <v>297.375</v>
      </c>
      <c r="AL65" s="3">
        <v>41.158999999999999</v>
      </c>
      <c r="AM65" s="3">
        <v>125.13500000000001</v>
      </c>
      <c r="AN65" s="3">
        <v>27.84</v>
      </c>
      <c r="AO65" s="3">
        <v>29.155999999999999</v>
      </c>
    </row>
    <row r="66" spans="1:41" x14ac:dyDescent="0.3">
      <c r="A66" s="3">
        <v>65</v>
      </c>
      <c r="B66" s="51">
        <v>43264.549187384262</v>
      </c>
      <c r="C66" s="3">
        <v>163.63646700000001</v>
      </c>
      <c r="D66" s="3">
        <v>165.076977</v>
      </c>
      <c r="E66" s="3">
        <v>213.811713</v>
      </c>
      <c r="F66" s="3">
        <v>1.4006119699999999</v>
      </c>
      <c r="G66" s="3">
        <v>81.650000000000006</v>
      </c>
      <c r="H66" s="3">
        <v>9.8999999999999993E+37</v>
      </c>
      <c r="I66" s="3">
        <v>269.37099999999998</v>
      </c>
      <c r="J66" s="3">
        <v>147.5</v>
      </c>
      <c r="K66" s="3">
        <v>1111.365</v>
      </c>
      <c r="L66" s="3">
        <v>103.896</v>
      </c>
      <c r="M66" s="3">
        <v>45.997999999999998</v>
      </c>
      <c r="N66" s="3">
        <v>801.27800000000002</v>
      </c>
      <c r="O66" s="3">
        <v>70.558000000000007</v>
      </c>
      <c r="P66" s="3">
        <v>353.80700000000002</v>
      </c>
      <c r="Q66" s="3">
        <v>9.8999999999999993E+37</v>
      </c>
      <c r="R66" s="3">
        <v>60.194000000000003</v>
      </c>
      <c r="S66" s="3">
        <v>28.611999999999998</v>
      </c>
      <c r="T66" s="3">
        <v>1110.9490000000001</v>
      </c>
      <c r="U66" s="3">
        <v>54.969000000000001</v>
      </c>
      <c r="V66" s="3">
        <v>31.666</v>
      </c>
      <c r="W66" s="3">
        <v>9.8999999999999993E+37</v>
      </c>
      <c r="X66" s="3">
        <v>43.76</v>
      </c>
      <c r="Y66" s="3">
        <v>565.83000000000004</v>
      </c>
      <c r="Z66" s="3">
        <v>781.97799999999995</v>
      </c>
      <c r="AA66" s="3">
        <v>750.33900000000006</v>
      </c>
      <c r="AB66" s="3">
        <v>9.8999999999999993E+37</v>
      </c>
      <c r="AC66" s="3">
        <v>40.793999999999997</v>
      </c>
      <c r="AD66" s="3">
        <v>116.429</v>
      </c>
      <c r="AE66" s="3">
        <v>29.928999999999998</v>
      </c>
      <c r="AF66" s="3">
        <v>227.179</v>
      </c>
      <c r="AG66" s="3">
        <v>19.492999999999999</v>
      </c>
      <c r="AH66" s="3">
        <v>21.445</v>
      </c>
      <c r="AI66" s="3">
        <v>20.753</v>
      </c>
      <c r="AJ66" s="3">
        <v>87.070999999999998</v>
      </c>
      <c r="AK66" s="3">
        <v>393.99299999999999</v>
      </c>
      <c r="AL66" s="3">
        <v>42.372999999999998</v>
      </c>
      <c r="AM66" s="3">
        <v>229.929</v>
      </c>
      <c r="AN66" s="3">
        <v>28.279</v>
      </c>
      <c r="AO66" s="3">
        <v>29.613</v>
      </c>
    </row>
    <row r="67" spans="1:41" x14ac:dyDescent="0.3">
      <c r="A67" s="3">
        <v>66</v>
      </c>
      <c r="B67" s="51">
        <v>43264.549245601855</v>
      </c>
      <c r="C67" s="3">
        <v>163.60310899999999</v>
      </c>
      <c r="D67" s="3">
        <v>165.093265</v>
      </c>
      <c r="E67" s="3">
        <v>213.777489</v>
      </c>
      <c r="F67" s="3">
        <v>1.4418369799999999</v>
      </c>
      <c r="G67" s="3">
        <v>83.734999999999999</v>
      </c>
      <c r="H67" s="3">
        <v>9.8999999999999993E+37</v>
      </c>
      <c r="I67" s="3">
        <v>284.20100000000002</v>
      </c>
      <c r="J67" s="3">
        <v>268.60899999999998</v>
      </c>
      <c r="K67" s="3">
        <v>352.654</v>
      </c>
      <c r="L67" s="3">
        <v>109.273</v>
      </c>
      <c r="M67" s="3">
        <v>46.31</v>
      </c>
      <c r="N67" s="3">
        <v>1206.8009999999999</v>
      </c>
      <c r="O67" s="3">
        <v>72.662000000000006</v>
      </c>
      <c r="P67" s="3">
        <v>314.339</v>
      </c>
      <c r="Q67" s="3">
        <v>9.8999999999999993E+37</v>
      </c>
      <c r="R67" s="3">
        <v>61.786000000000001</v>
      </c>
      <c r="S67" s="3">
        <v>29.385000000000002</v>
      </c>
      <c r="T67" s="3">
        <v>1151.5119999999999</v>
      </c>
      <c r="U67" s="3">
        <v>56.447000000000003</v>
      </c>
      <c r="V67" s="3">
        <v>32.368000000000002</v>
      </c>
      <c r="W67" s="3">
        <v>1.135</v>
      </c>
      <c r="X67" s="3">
        <v>44.819000000000003</v>
      </c>
      <c r="Y67" s="3">
        <v>-4.9669999999999996</v>
      </c>
      <c r="Z67" s="3">
        <v>968.78700000000003</v>
      </c>
      <c r="AA67" s="3">
        <v>1105.8810000000001</v>
      </c>
      <c r="AB67" s="3">
        <v>9.8999999999999993E+37</v>
      </c>
      <c r="AC67" s="3">
        <v>42.094999999999999</v>
      </c>
      <c r="AD67" s="3">
        <v>-32.664999999999999</v>
      </c>
      <c r="AE67" s="3">
        <v>30.454999999999998</v>
      </c>
      <c r="AF67" s="3">
        <v>370.64</v>
      </c>
      <c r="AG67" s="3">
        <v>19.475999999999999</v>
      </c>
      <c r="AH67" s="3">
        <v>21.515999999999998</v>
      </c>
      <c r="AI67" s="3">
        <v>20.718</v>
      </c>
      <c r="AJ67" s="3">
        <v>90.686999999999998</v>
      </c>
      <c r="AK67" s="3">
        <v>269.423</v>
      </c>
      <c r="AL67" s="3">
        <v>43.622</v>
      </c>
      <c r="AM67" s="3">
        <v>82.197000000000003</v>
      </c>
      <c r="AN67" s="3">
        <v>28.805</v>
      </c>
      <c r="AO67" s="3">
        <v>30.157</v>
      </c>
    </row>
    <row r="68" spans="1:41" x14ac:dyDescent="0.3">
      <c r="A68" s="3">
        <v>67</v>
      </c>
      <c r="B68" s="51">
        <v>43264.549303703701</v>
      </c>
      <c r="C68" s="3">
        <v>163.632397</v>
      </c>
      <c r="D68" s="3">
        <v>164.98657600000001</v>
      </c>
      <c r="E68" s="3">
        <v>213.76608400000001</v>
      </c>
      <c r="F68" s="3">
        <v>1.4418369799999999</v>
      </c>
      <c r="G68" s="3">
        <v>85.930999999999997</v>
      </c>
      <c r="H68" s="3">
        <v>9.8999999999999993E+37</v>
      </c>
      <c r="I68" s="3">
        <v>296.16500000000002</v>
      </c>
      <c r="J68" s="3">
        <v>347.91</v>
      </c>
      <c r="K68" s="3">
        <v>102.69799999999999</v>
      </c>
      <c r="L68" s="3">
        <v>115.65600000000001</v>
      </c>
      <c r="M68" s="3">
        <v>49.064999999999998</v>
      </c>
      <c r="N68" s="3">
        <v>1200.75</v>
      </c>
      <c r="O68" s="3">
        <v>75.096000000000004</v>
      </c>
      <c r="P68" s="3">
        <v>416.39100000000002</v>
      </c>
      <c r="Q68" s="3">
        <v>9.8999999999999993E+37</v>
      </c>
      <c r="R68" s="3">
        <v>63.674999999999997</v>
      </c>
      <c r="S68" s="3">
        <v>29.672999999999998</v>
      </c>
      <c r="T68" s="3">
        <v>713.90099999999995</v>
      </c>
      <c r="U68" s="3">
        <v>58.070999999999998</v>
      </c>
      <c r="V68" s="3">
        <v>32.866999999999997</v>
      </c>
      <c r="W68" s="3">
        <v>535.03200000000004</v>
      </c>
      <c r="X68" s="3">
        <v>46.040999999999997</v>
      </c>
      <c r="Y68" s="3">
        <v>9.8999999999999993E+37</v>
      </c>
      <c r="Z68" s="3">
        <v>567.673</v>
      </c>
      <c r="AA68" s="3">
        <v>1174.461</v>
      </c>
      <c r="AB68" s="3">
        <v>177.44200000000001</v>
      </c>
      <c r="AC68" s="3">
        <v>43.456000000000003</v>
      </c>
      <c r="AD68" s="3">
        <v>-47.155000000000001</v>
      </c>
      <c r="AE68" s="3">
        <v>31.042000000000002</v>
      </c>
      <c r="AF68" s="3">
        <v>208.709</v>
      </c>
      <c r="AG68" s="3">
        <v>19.466000000000001</v>
      </c>
      <c r="AH68" s="3">
        <v>21.489000000000001</v>
      </c>
      <c r="AI68" s="3">
        <v>20.725999999999999</v>
      </c>
      <c r="AJ68" s="3">
        <v>94.379000000000005</v>
      </c>
      <c r="AK68" s="3">
        <v>370.935</v>
      </c>
      <c r="AL68" s="3">
        <v>45</v>
      </c>
      <c r="AM68" s="3">
        <v>132.417</v>
      </c>
      <c r="AN68" s="3">
        <v>29.321999999999999</v>
      </c>
      <c r="AO68" s="3">
        <v>30.797000000000001</v>
      </c>
    </row>
    <row r="69" spans="1:41" x14ac:dyDescent="0.3">
      <c r="A69" s="3">
        <v>68</v>
      </c>
      <c r="B69" s="51">
        <v>43264.549364004626</v>
      </c>
      <c r="C69" s="3">
        <v>163.61856700000001</v>
      </c>
      <c r="D69" s="3">
        <v>164.95563100000001</v>
      </c>
      <c r="E69" s="3">
        <v>213.807636</v>
      </c>
      <c r="F69" s="3">
        <v>1.4830620000000001</v>
      </c>
      <c r="G69" s="3">
        <v>91.097999999999999</v>
      </c>
      <c r="H69" s="3">
        <v>9.8999999999999993E+37</v>
      </c>
      <c r="I69" s="3">
        <v>308.358</v>
      </c>
      <c r="J69" s="3">
        <v>311.62200000000001</v>
      </c>
      <c r="K69" s="3">
        <v>990.58600000000001</v>
      </c>
      <c r="L69" s="3">
        <v>122.643</v>
      </c>
      <c r="M69" s="3">
        <v>49.298000000000002</v>
      </c>
      <c r="N69" s="3">
        <v>-82.058999999999997</v>
      </c>
      <c r="O69" s="3">
        <v>77.599999999999994</v>
      </c>
      <c r="P69" s="3">
        <v>426.81799999999998</v>
      </c>
      <c r="Q69" s="3">
        <v>950.08199999999999</v>
      </c>
      <c r="R69" s="3">
        <v>65.513999999999996</v>
      </c>
      <c r="S69" s="3">
        <v>30.050999999999998</v>
      </c>
      <c r="T69" s="3">
        <v>9.8999999999999993E+37</v>
      </c>
      <c r="U69" s="3">
        <v>60.125</v>
      </c>
      <c r="V69" s="3">
        <v>32.859000000000002</v>
      </c>
      <c r="W69" s="3">
        <v>505.83300000000003</v>
      </c>
      <c r="X69" s="3">
        <v>47.23</v>
      </c>
      <c r="Y69" s="3">
        <v>511.43200000000002</v>
      </c>
      <c r="Z69" s="3">
        <v>9.8999999999999993E+37</v>
      </c>
      <c r="AA69" s="3">
        <v>-97.281999999999996</v>
      </c>
      <c r="AB69" s="3">
        <v>234.62700000000001</v>
      </c>
      <c r="AC69" s="3">
        <v>44.957000000000001</v>
      </c>
      <c r="AD69" s="3">
        <v>-57.709000000000003</v>
      </c>
      <c r="AE69" s="3">
        <v>31.666</v>
      </c>
      <c r="AF69" s="3">
        <v>70.677999999999997</v>
      </c>
      <c r="AG69" s="3">
        <v>19.510999999999999</v>
      </c>
      <c r="AH69" s="3">
        <v>21.463000000000001</v>
      </c>
      <c r="AI69" s="3">
        <v>20.753</v>
      </c>
      <c r="AJ69" s="3">
        <v>98.466999999999999</v>
      </c>
      <c r="AK69" s="3">
        <v>38.817</v>
      </c>
      <c r="AL69" s="3">
        <v>46.362000000000002</v>
      </c>
      <c r="AM69" s="3">
        <v>156.21299999999999</v>
      </c>
      <c r="AN69" s="3">
        <v>29.893999999999998</v>
      </c>
      <c r="AO69" s="3">
        <v>31.42</v>
      </c>
    </row>
    <row r="70" spans="1:41" x14ac:dyDescent="0.3">
      <c r="A70" s="3">
        <v>69</v>
      </c>
      <c r="B70" s="51">
        <v>43264.54942210648</v>
      </c>
      <c r="C70" s="3">
        <v>163.62832599999999</v>
      </c>
      <c r="D70" s="3">
        <v>164.881517</v>
      </c>
      <c r="E70" s="3">
        <v>213.837793</v>
      </c>
      <c r="F70" s="3">
        <v>1.5242870100000001</v>
      </c>
      <c r="G70" s="3">
        <v>94.361999999999995</v>
      </c>
      <c r="H70" s="3">
        <v>9.8999999999999993E+37</v>
      </c>
      <c r="I70" s="3">
        <v>317.62900000000002</v>
      </c>
      <c r="J70" s="3">
        <v>241.72200000000001</v>
      </c>
      <c r="K70" s="3">
        <v>871.54499999999996</v>
      </c>
      <c r="L70" s="3">
        <v>130.87799999999999</v>
      </c>
      <c r="M70" s="3">
        <v>50.920999999999999</v>
      </c>
      <c r="N70" s="3">
        <v>9.8999999999999993E+37</v>
      </c>
      <c r="O70" s="3">
        <v>80.394000000000005</v>
      </c>
      <c r="P70" s="3">
        <v>381.04300000000001</v>
      </c>
      <c r="Q70" s="3">
        <v>1069.203</v>
      </c>
      <c r="R70" s="3">
        <v>67.522000000000006</v>
      </c>
      <c r="S70" s="3">
        <v>30.094999999999999</v>
      </c>
      <c r="T70" s="3">
        <v>29.831</v>
      </c>
      <c r="U70" s="3">
        <v>61.743000000000002</v>
      </c>
      <c r="V70" s="3">
        <v>33.253</v>
      </c>
      <c r="W70" s="3">
        <v>-36.985999999999997</v>
      </c>
      <c r="X70" s="3">
        <v>48.497999999999998</v>
      </c>
      <c r="Y70" s="3">
        <v>913.61</v>
      </c>
      <c r="Z70" s="3">
        <v>9.8999999999999993E+37</v>
      </c>
      <c r="AA70" s="3">
        <v>9.8999999999999993E+37</v>
      </c>
      <c r="AB70" s="3">
        <v>9.8999999999999993E+37</v>
      </c>
      <c r="AC70" s="3">
        <v>46.44</v>
      </c>
      <c r="AD70" s="3">
        <v>48.91</v>
      </c>
      <c r="AE70" s="3">
        <v>32.341000000000001</v>
      </c>
      <c r="AF70" s="3">
        <v>117.548</v>
      </c>
      <c r="AG70" s="3">
        <v>19.59</v>
      </c>
      <c r="AH70" s="3">
        <v>21.524000000000001</v>
      </c>
      <c r="AI70" s="3">
        <v>20.744</v>
      </c>
      <c r="AJ70" s="3">
        <v>102.577</v>
      </c>
      <c r="AK70" s="3">
        <v>196.011</v>
      </c>
      <c r="AL70" s="3">
        <v>47.844999999999999</v>
      </c>
      <c r="AM70" s="3">
        <v>174.42</v>
      </c>
      <c r="AN70" s="3">
        <v>30.533000000000001</v>
      </c>
      <c r="AO70" s="3">
        <v>32.06</v>
      </c>
    </row>
    <row r="71" spans="1:41" x14ac:dyDescent="0.3">
      <c r="A71" s="3">
        <v>70</v>
      </c>
      <c r="B71" s="51">
        <v>43264.549480324073</v>
      </c>
      <c r="C71" s="3">
        <v>163.59333899999999</v>
      </c>
      <c r="D71" s="3">
        <v>164.90350799999999</v>
      </c>
      <c r="E71" s="3">
        <v>213.73023000000001</v>
      </c>
      <c r="F71" s="3">
        <v>1.5655120199999999</v>
      </c>
      <c r="G71" s="3">
        <v>95.921000000000006</v>
      </c>
      <c r="H71" s="3">
        <v>9.8999999999999993E+37</v>
      </c>
      <c r="I71" s="3">
        <v>329.45499999999998</v>
      </c>
      <c r="J71" s="3">
        <v>295.32400000000001</v>
      </c>
      <c r="K71" s="3">
        <v>988.37400000000002</v>
      </c>
      <c r="L71" s="3">
        <v>137.26300000000001</v>
      </c>
      <c r="M71" s="3">
        <v>50.01</v>
      </c>
      <c r="N71" s="3">
        <v>9.8999999999999993E+37</v>
      </c>
      <c r="O71" s="3">
        <v>83.195999999999998</v>
      </c>
      <c r="P71" s="3">
        <v>294.72399999999999</v>
      </c>
      <c r="Q71" s="3">
        <v>273.94900000000001</v>
      </c>
      <c r="R71" s="3">
        <v>69.352000000000004</v>
      </c>
      <c r="S71" s="3">
        <v>29.831</v>
      </c>
      <c r="T71" s="3">
        <v>789.20899999999995</v>
      </c>
      <c r="U71" s="3">
        <v>63.417999999999999</v>
      </c>
      <c r="V71" s="3">
        <v>33.832999999999998</v>
      </c>
      <c r="W71" s="3">
        <v>9.8999999999999993E+37</v>
      </c>
      <c r="X71" s="3">
        <v>49.615000000000002</v>
      </c>
      <c r="Y71" s="3">
        <v>1109.3900000000001</v>
      </c>
      <c r="Z71" s="3">
        <v>526.93899999999996</v>
      </c>
      <c r="AA71" s="3">
        <v>9.8999999999999993E+37</v>
      </c>
      <c r="AB71" s="3">
        <v>9.8999999999999993E+37</v>
      </c>
      <c r="AC71" s="3">
        <v>47.999000000000002</v>
      </c>
      <c r="AD71" s="3">
        <v>128.465</v>
      </c>
      <c r="AE71" s="3">
        <v>32.972999999999999</v>
      </c>
      <c r="AF71" s="3">
        <v>19.696999999999999</v>
      </c>
      <c r="AG71" s="3">
        <v>19.661000000000001</v>
      </c>
      <c r="AH71" s="3">
        <v>21.489000000000001</v>
      </c>
      <c r="AI71" s="3">
        <v>20.797000000000001</v>
      </c>
      <c r="AJ71" s="3">
        <v>106.851</v>
      </c>
      <c r="AK71" s="3">
        <v>244.697</v>
      </c>
      <c r="AL71" s="3">
        <v>49.253999999999998</v>
      </c>
      <c r="AM71" s="3">
        <v>216.22800000000001</v>
      </c>
      <c r="AN71" s="3">
        <v>31.042000000000002</v>
      </c>
      <c r="AO71" s="3">
        <v>32.656999999999996</v>
      </c>
    </row>
    <row r="72" spans="1:41" x14ac:dyDescent="0.3">
      <c r="A72" s="3">
        <v>71</v>
      </c>
      <c r="B72" s="51">
        <v>43264.549538425927</v>
      </c>
      <c r="C72" s="3">
        <v>163.599852</v>
      </c>
      <c r="D72" s="3">
        <v>164.850571</v>
      </c>
      <c r="E72" s="3">
        <v>213.764454</v>
      </c>
      <c r="F72" s="3">
        <v>1.6479620500000001</v>
      </c>
      <c r="G72" s="3">
        <v>91.894000000000005</v>
      </c>
      <c r="H72" s="3">
        <v>494.42</v>
      </c>
      <c r="I72" s="3">
        <v>339.06200000000001</v>
      </c>
      <c r="J72" s="3">
        <v>337.31099999999998</v>
      </c>
      <c r="K72" s="3">
        <v>882.053</v>
      </c>
      <c r="L72" s="3">
        <v>146.38200000000001</v>
      </c>
      <c r="M72" s="3">
        <v>50.698</v>
      </c>
      <c r="N72" s="3">
        <v>279.10700000000003</v>
      </c>
      <c r="O72" s="3">
        <v>86.495999999999995</v>
      </c>
      <c r="P72" s="3">
        <v>257.15699999999998</v>
      </c>
      <c r="Q72" s="3">
        <v>9.8999999999999993E+37</v>
      </c>
      <c r="R72" s="3">
        <v>71.694999999999993</v>
      </c>
      <c r="S72" s="3">
        <v>30.41</v>
      </c>
      <c r="T72" s="3">
        <v>1084.221</v>
      </c>
      <c r="U72" s="3">
        <v>65.385000000000005</v>
      </c>
      <c r="V72" s="3">
        <v>34.411999999999999</v>
      </c>
      <c r="W72" s="3">
        <v>9.8999999999999993E+37</v>
      </c>
      <c r="X72" s="3">
        <v>50.954999999999998</v>
      </c>
      <c r="Y72" s="3">
        <v>843.14800000000002</v>
      </c>
      <c r="Z72" s="3">
        <v>948.30799999999999</v>
      </c>
      <c r="AA72" s="3">
        <v>371.81400000000002</v>
      </c>
      <c r="AB72" s="3">
        <v>9.8999999999999993E+37</v>
      </c>
      <c r="AC72" s="3">
        <v>49.631999999999998</v>
      </c>
      <c r="AD72" s="3">
        <v>43.646999999999998</v>
      </c>
      <c r="AE72" s="3">
        <v>33.587000000000003</v>
      </c>
      <c r="AF72" s="3">
        <v>73.028999999999996</v>
      </c>
      <c r="AG72" s="3">
        <v>19.713999999999999</v>
      </c>
      <c r="AH72" s="3">
        <v>21.506</v>
      </c>
      <c r="AI72" s="3">
        <v>20.797000000000001</v>
      </c>
      <c r="AJ72" s="3">
        <v>111.212</v>
      </c>
      <c r="AK72" s="3">
        <v>209.45500000000001</v>
      </c>
      <c r="AL72" s="3">
        <v>50.765999999999998</v>
      </c>
      <c r="AM72" s="3">
        <v>140.94200000000001</v>
      </c>
      <c r="AN72" s="3">
        <v>31.744</v>
      </c>
      <c r="AO72" s="3">
        <v>33.323999999999998</v>
      </c>
    </row>
    <row r="73" spans="1:41" x14ac:dyDescent="0.3">
      <c r="A73" s="3">
        <v>72</v>
      </c>
      <c r="B73" s="51">
        <v>43264.549596874996</v>
      </c>
      <c r="C73" s="3">
        <v>163.61042599999999</v>
      </c>
      <c r="D73" s="3">
        <v>164.794375</v>
      </c>
      <c r="E73" s="3">
        <v>213.832086</v>
      </c>
      <c r="F73" s="3">
        <v>1.7304120700000001</v>
      </c>
      <c r="G73" s="3">
        <v>100.06100000000001</v>
      </c>
      <c r="H73" s="3">
        <v>9.8999999999999993E+37</v>
      </c>
      <c r="I73" s="3">
        <v>348.029</v>
      </c>
      <c r="J73" s="3">
        <v>218.34899999999999</v>
      </c>
      <c r="K73" s="3">
        <v>1051.204</v>
      </c>
      <c r="L73" s="3">
        <v>161.79599999999999</v>
      </c>
      <c r="M73" s="3">
        <v>53.171999999999997</v>
      </c>
      <c r="N73" s="3">
        <v>9.8999999999999993E+37</v>
      </c>
      <c r="O73" s="3">
        <v>90.403000000000006</v>
      </c>
      <c r="P73" s="3">
        <v>233.73699999999999</v>
      </c>
      <c r="Q73" s="3">
        <v>745.97699999999998</v>
      </c>
      <c r="R73" s="3">
        <v>74.259</v>
      </c>
      <c r="S73" s="3">
        <v>31.13</v>
      </c>
      <c r="T73" s="3">
        <v>183.971</v>
      </c>
      <c r="U73" s="3">
        <v>67.539000000000001</v>
      </c>
      <c r="V73" s="3">
        <v>34.728000000000002</v>
      </c>
      <c r="W73" s="3">
        <v>-118.253</v>
      </c>
      <c r="X73" s="3">
        <v>52.518999999999998</v>
      </c>
      <c r="Y73" s="3">
        <v>728.47699999999998</v>
      </c>
      <c r="Z73" s="3">
        <v>79.009</v>
      </c>
      <c r="AA73" s="3">
        <v>9.8999999999999993E+37</v>
      </c>
      <c r="AB73" s="3">
        <v>9.8999999999999993E+37</v>
      </c>
      <c r="AC73" s="3">
        <v>51.213000000000001</v>
      </c>
      <c r="AD73" s="3">
        <v>51.523000000000003</v>
      </c>
      <c r="AE73" s="3">
        <v>34.305999999999997</v>
      </c>
      <c r="AF73" s="3">
        <v>52.536999999999999</v>
      </c>
      <c r="AG73" s="3">
        <v>19.731999999999999</v>
      </c>
      <c r="AH73" s="3">
        <v>21.506</v>
      </c>
      <c r="AI73" s="3">
        <v>20.779</v>
      </c>
      <c r="AJ73" s="3">
        <v>115.88200000000001</v>
      </c>
      <c r="AK73" s="3">
        <v>56.49</v>
      </c>
      <c r="AL73" s="3">
        <v>52.295999999999999</v>
      </c>
      <c r="AM73" s="3">
        <v>108.816</v>
      </c>
      <c r="AN73" s="3">
        <v>32.287999999999997</v>
      </c>
      <c r="AO73" s="3">
        <v>34.026000000000003</v>
      </c>
    </row>
    <row r="74" spans="1:41" x14ac:dyDescent="0.3">
      <c r="A74" s="3">
        <v>73</v>
      </c>
      <c r="B74" s="51">
        <v>43264.549655092589</v>
      </c>
      <c r="C74" s="3">
        <v>163.54533699999999</v>
      </c>
      <c r="D74" s="3">
        <v>164.827765</v>
      </c>
      <c r="E74" s="3">
        <v>213.79786200000001</v>
      </c>
      <c r="F74" s="3">
        <v>1.77163709</v>
      </c>
      <c r="G74" s="3">
        <v>95.245000000000005</v>
      </c>
      <c r="H74" s="3">
        <v>705.78499999999997</v>
      </c>
      <c r="I74" s="3">
        <v>355.995</v>
      </c>
      <c r="J74" s="3">
        <v>231.77600000000001</v>
      </c>
      <c r="K74" s="3">
        <v>1080.098</v>
      </c>
      <c r="L74" s="3">
        <v>167.37899999999999</v>
      </c>
      <c r="M74" s="3">
        <v>53.542999999999999</v>
      </c>
      <c r="N74" s="3">
        <v>-48.85</v>
      </c>
      <c r="O74" s="3">
        <v>93.257000000000005</v>
      </c>
      <c r="P74" s="3">
        <v>135.99299999999999</v>
      </c>
      <c r="Q74" s="3">
        <v>-122.072</v>
      </c>
      <c r="R74" s="3">
        <v>76.591999999999999</v>
      </c>
      <c r="S74" s="3">
        <v>31.472999999999999</v>
      </c>
      <c r="T74" s="3">
        <v>863.41200000000003</v>
      </c>
      <c r="U74" s="3">
        <v>69.584000000000003</v>
      </c>
      <c r="V74" s="3">
        <v>35.607999999999997</v>
      </c>
      <c r="W74" s="3">
        <v>9.8999999999999993E+37</v>
      </c>
      <c r="X74" s="3">
        <v>53.938000000000002</v>
      </c>
      <c r="Y74" s="3">
        <v>819.17</v>
      </c>
      <c r="Z74" s="3">
        <v>873.97299999999996</v>
      </c>
      <c r="AA74" s="3">
        <v>32.420999999999999</v>
      </c>
      <c r="AB74" s="3">
        <v>9.8999999999999993E+37</v>
      </c>
      <c r="AC74" s="3">
        <v>52.993000000000002</v>
      </c>
      <c r="AD74" s="3">
        <v>102.86199999999999</v>
      </c>
      <c r="AE74" s="3">
        <v>35.07</v>
      </c>
      <c r="AF74" s="3">
        <v>64.009</v>
      </c>
      <c r="AG74" s="3">
        <v>19.706</v>
      </c>
      <c r="AH74" s="3">
        <v>21.463000000000001</v>
      </c>
      <c r="AI74" s="3">
        <v>20.806000000000001</v>
      </c>
      <c r="AJ74" s="3">
        <v>120.76900000000001</v>
      </c>
      <c r="AK74" s="3">
        <v>248.626</v>
      </c>
      <c r="AL74" s="3">
        <v>53.972000000000001</v>
      </c>
      <c r="AM74" s="3">
        <v>154.833</v>
      </c>
      <c r="AN74" s="3">
        <v>32.965000000000003</v>
      </c>
      <c r="AO74" s="3">
        <v>34.72</v>
      </c>
    </row>
    <row r="75" spans="1:41" x14ac:dyDescent="0.3">
      <c r="A75" s="3">
        <v>74</v>
      </c>
      <c r="B75" s="51">
        <v>43264.549715393521</v>
      </c>
      <c r="C75" s="3">
        <v>163.49977699999999</v>
      </c>
      <c r="D75" s="3">
        <v>164.79518899999999</v>
      </c>
      <c r="E75" s="3">
        <v>213.79786200000001</v>
      </c>
      <c r="F75" s="3">
        <v>1.8535718000000001</v>
      </c>
      <c r="G75" s="3">
        <v>92.545000000000002</v>
      </c>
      <c r="H75" s="3">
        <v>9.8999999999999993E+37</v>
      </c>
      <c r="I75" s="3">
        <v>367.36700000000002</v>
      </c>
      <c r="J75" s="3">
        <v>214.13800000000001</v>
      </c>
      <c r="K75" s="3">
        <v>249.334</v>
      </c>
      <c r="L75" s="3">
        <v>177.905</v>
      </c>
      <c r="M75" s="3">
        <v>54.994</v>
      </c>
      <c r="N75" s="3">
        <v>189.52099999999999</v>
      </c>
      <c r="O75" s="3">
        <v>96.281000000000006</v>
      </c>
      <c r="P75" s="3">
        <v>176.03700000000001</v>
      </c>
      <c r="Q75" s="3">
        <v>717.83799999999997</v>
      </c>
      <c r="R75" s="3">
        <v>78.445999999999998</v>
      </c>
      <c r="S75" s="3">
        <v>32.445999999999998</v>
      </c>
      <c r="T75" s="3">
        <v>9.8999999999999993E+37</v>
      </c>
      <c r="U75" s="3">
        <v>71.438000000000002</v>
      </c>
      <c r="V75" s="3">
        <v>36.015000000000001</v>
      </c>
      <c r="W75" s="3">
        <v>889.89800000000002</v>
      </c>
      <c r="X75" s="3">
        <v>55.406999999999996</v>
      </c>
      <c r="Y75" s="3">
        <v>9.8999999999999993E+37</v>
      </c>
      <c r="Z75" s="3">
        <v>9.8999999999999993E+37</v>
      </c>
      <c r="AA75" s="3">
        <v>247.53200000000001</v>
      </c>
      <c r="AB75" s="3">
        <v>577.81700000000001</v>
      </c>
      <c r="AC75" s="3">
        <v>54.874000000000002</v>
      </c>
      <c r="AD75" s="3">
        <v>157.44300000000001</v>
      </c>
      <c r="AE75" s="3">
        <v>35.807000000000002</v>
      </c>
      <c r="AF75" s="3">
        <v>144.58600000000001</v>
      </c>
      <c r="AG75" s="3">
        <v>19.731999999999999</v>
      </c>
      <c r="AH75" s="3">
        <v>21.489000000000001</v>
      </c>
      <c r="AI75" s="3">
        <v>20.797000000000001</v>
      </c>
      <c r="AJ75" s="3">
        <v>125.877</v>
      </c>
      <c r="AK75" s="3">
        <v>89.649000000000001</v>
      </c>
      <c r="AL75" s="3">
        <v>55.682000000000002</v>
      </c>
      <c r="AM75" s="3">
        <v>206.63399999999999</v>
      </c>
      <c r="AN75" s="3">
        <v>33.71</v>
      </c>
      <c r="AO75" s="3">
        <v>35.46</v>
      </c>
    </row>
    <row r="76" spans="1:41" x14ac:dyDescent="0.3">
      <c r="A76" s="3">
        <v>75</v>
      </c>
      <c r="B76" s="51">
        <v>43264.549773495368</v>
      </c>
      <c r="C76" s="3">
        <v>163.59333899999999</v>
      </c>
      <c r="D76" s="3">
        <v>164.74632700000001</v>
      </c>
      <c r="E76" s="3">
        <v>213.81986599999999</v>
      </c>
      <c r="F76" s="3">
        <v>1.8535718000000001</v>
      </c>
      <c r="G76" s="3">
        <v>92.837000000000003</v>
      </c>
      <c r="H76" s="3">
        <v>9.8999999999999993E+37</v>
      </c>
      <c r="I76" s="3">
        <v>376.90300000000002</v>
      </c>
      <c r="J76" s="3">
        <v>86.358999999999995</v>
      </c>
      <c r="K76" s="3">
        <v>548.87599999999998</v>
      </c>
      <c r="L76" s="3">
        <v>194.553</v>
      </c>
      <c r="M76" s="3">
        <v>57.383000000000003</v>
      </c>
      <c r="N76" s="3">
        <v>9.8999999999999993E+37</v>
      </c>
      <c r="O76" s="3">
        <v>99.337000000000003</v>
      </c>
      <c r="P76" s="3">
        <v>35.113</v>
      </c>
      <c r="Q76" s="3">
        <v>1160.8</v>
      </c>
      <c r="R76" s="3">
        <v>80.906000000000006</v>
      </c>
      <c r="S76" s="3">
        <v>32.884999999999998</v>
      </c>
      <c r="T76" s="3">
        <v>9.8999999999999993E+37</v>
      </c>
      <c r="U76" s="3">
        <v>73.866</v>
      </c>
      <c r="V76" s="3">
        <v>36.500999999999998</v>
      </c>
      <c r="W76" s="3">
        <v>769.06600000000003</v>
      </c>
      <c r="X76" s="3">
        <v>57.005000000000003</v>
      </c>
      <c r="Y76" s="3">
        <v>287.18900000000002</v>
      </c>
      <c r="Z76" s="3">
        <v>9.8999999999999993E+37</v>
      </c>
      <c r="AA76" s="3">
        <v>9.8999999999999993E+37</v>
      </c>
      <c r="AB76" s="3">
        <v>532.779</v>
      </c>
      <c r="AC76" s="3">
        <v>56.713000000000001</v>
      </c>
      <c r="AD76" s="3">
        <v>167.441</v>
      </c>
      <c r="AE76" s="3">
        <v>36.587000000000003</v>
      </c>
      <c r="AF76" s="3">
        <v>398.54700000000003</v>
      </c>
      <c r="AG76" s="3">
        <v>19.785</v>
      </c>
      <c r="AH76" s="3">
        <v>21.489000000000001</v>
      </c>
      <c r="AI76" s="3">
        <v>20.85</v>
      </c>
      <c r="AJ76" s="3">
        <v>131.08799999999999</v>
      </c>
      <c r="AK76" s="3">
        <v>22.986999999999998</v>
      </c>
      <c r="AL76" s="3">
        <v>57.4</v>
      </c>
      <c r="AM76" s="3">
        <v>67.42</v>
      </c>
      <c r="AN76" s="3">
        <v>34.429000000000002</v>
      </c>
      <c r="AO76" s="3">
        <v>36.292000000000002</v>
      </c>
    </row>
    <row r="77" spans="1:41" x14ac:dyDescent="0.3">
      <c r="A77" s="3">
        <v>76</v>
      </c>
      <c r="B77" s="51">
        <v>43264.549831828706</v>
      </c>
      <c r="C77" s="3">
        <v>163.59659600000001</v>
      </c>
      <c r="D77" s="3">
        <v>164.67384300000001</v>
      </c>
      <c r="E77" s="3">
        <v>213.819051</v>
      </c>
      <c r="F77" s="3">
        <v>1.8947968100000001</v>
      </c>
      <c r="G77" s="3">
        <v>90.051000000000002</v>
      </c>
      <c r="H77" s="3">
        <v>9.8999999999999993E+37</v>
      </c>
      <c r="I77" s="3">
        <v>388.459</v>
      </c>
      <c r="J77" s="3">
        <v>164.05600000000001</v>
      </c>
      <c r="K77" s="3">
        <v>45.268000000000001</v>
      </c>
      <c r="L77" s="3">
        <v>215.352</v>
      </c>
      <c r="M77" s="3">
        <v>58.335999999999999</v>
      </c>
      <c r="N77" s="3">
        <v>9.8999999999999993E+37</v>
      </c>
      <c r="O77" s="3">
        <v>102.17100000000001</v>
      </c>
      <c r="P77" s="3">
        <v>9.9459999999999997</v>
      </c>
      <c r="Q77" s="3">
        <v>1021.255</v>
      </c>
      <c r="R77" s="3">
        <v>83.05</v>
      </c>
      <c r="S77" s="3">
        <v>33.191000000000003</v>
      </c>
      <c r="T77" s="3">
        <v>9.8999999999999993E+37</v>
      </c>
      <c r="U77" s="3">
        <v>75.771000000000001</v>
      </c>
      <c r="V77" s="3">
        <v>36.942</v>
      </c>
      <c r="W77" s="3">
        <v>987.928</v>
      </c>
      <c r="X77" s="3">
        <v>58.387999999999998</v>
      </c>
      <c r="Y77" s="3">
        <v>22.187999999999999</v>
      </c>
      <c r="Z77" s="3">
        <v>9.8999999999999993E+37</v>
      </c>
      <c r="AA77" s="3">
        <v>-90.266999999999996</v>
      </c>
      <c r="AB77" s="3">
        <v>731.54399999999998</v>
      </c>
      <c r="AC77" s="3">
        <v>58.662999999999997</v>
      </c>
      <c r="AD77" s="3">
        <v>3.3159999999999998</v>
      </c>
      <c r="AE77" s="3">
        <v>37.305999999999997</v>
      </c>
      <c r="AF77" s="3">
        <v>454.28699999999998</v>
      </c>
      <c r="AG77" s="3">
        <v>19.794</v>
      </c>
      <c r="AH77" s="3">
        <v>21.585999999999999</v>
      </c>
      <c r="AI77" s="3">
        <v>20.876000000000001</v>
      </c>
      <c r="AJ77" s="3">
        <v>136.21899999999999</v>
      </c>
      <c r="AK77" s="3">
        <v>90.668000000000006</v>
      </c>
      <c r="AL77" s="3">
        <v>59.11</v>
      </c>
      <c r="AM77" s="3">
        <v>196.94300000000001</v>
      </c>
      <c r="AN77" s="3">
        <v>35.329000000000001</v>
      </c>
      <c r="AO77" s="3">
        <v>37.045999999999999</v>
      </c>
    </row>
    <row r="78" spans="1:41" x14ac:dyDescent="0.3">
      <c r="A78" s="3">
        <v>77</v>
      </c>
      <c r="B78" s="51">
        <v>43264.549890162038</v>
      </c>
      <c r="C78" s="3">
        <v>163.57543899999999</v>
      </c>
      <c r="D78" s="3">
        <v>164.65511000000001</v>
      </c>
      <c r="E78" s="3">
        <v>213.79215500000001</v>
      </c>
      <c r="F78" s="3">
        <v>1.9772468400000001</v>
      </c>
      <c r="G78" s="3">
        <v>88.748999999999995</v>
      </c>
      <c r="H78" s="3">
        <v>9.8999999999999993E+37</v>
      </c>
      <c r="I78" s="3">
        <v>402.05799999999999</v>
      </c>
      <c r="J78" s="3">
        <v>161.946</v>
      </c>
      <c r="K78" s="3">
        <v>9.8999999999999993E+37</v>
      </c>
      <c r="L78" s="3">
        <v>239.71</v>
      </c>
      <c r="M78" s="3">
        <v>58.869</v>
      </c>
      <c r="N78" s="3">
        <v>108.617</v>
      </c>
      <c r="O78" s="3">
        <v>105.515</v>
      </c>
      <c r="P78" s="3">
        <v>92.072999999999993</v>
      </c>
      <c r="Q78" s="3">
        <v>665.44299999999998</v>
      </c>
      <c r="R78" s="3">
        <v>84.947000000000003</v>
      </c>
      <c r="S78" s="3">
        <v>33.506999999999998</v>
      </c>
      <c r="T78" s="3">
        <v>9.8999999999999993E+37</v>
      </c>
      <c r="U78" s="3">
        <v>77.581999999999994</v>
      </c>
      <c r="V78" s="3">
        <v>37.15</v>
      </c>
      <c r="W78" s="3">
        <v>1071.4670000000001</v>
      </c>
      <c r="X78" s="3">
        <v>59.643000000000001</v>
      </c>
      <c r="Y78" s="3">
        <v>9.8999999999999993E+37</v>
      </c>
      <c r="Z78" s="3">
        <v>9.8999999999999993E+37</v>
      </c>
      <c r="AA78" s="3">
        <v>390.45</v>
      </c>
      <c r="AB78" s="3">
        <v>827.69500000000005</v>
      </c>
      <c r="AC78" s="3">
        <v>60.673000000000002</v>
      </c>
      <c r="AD78" s="3">
        <v>117.886</v>
      </c>
      <c r="AE78" s="3">
        <v>38.103999999999999</v>
      </c>
      <c r="AF78" s="3">
        <v>271.96600000000001</v>
      </c>
      <c r="AG78" s="3">
        <v>19.704999999999998</v>
      </c>
      <c r="AH78" s="3">
        <v>21.460999999999999</v>
      </c>
      <c r="AI78" s="3">
        <v>20.893999999999998</v>
      </c>
      <c r="AJ78" s="3">
        <v>141.38999999999999</v>
      </c>
      <c r="AK78" s="3">
        <v>23.082999999999998</v>
      </c>
      <c r="AL78" s="3">
        <v>60.844000000000001</v>
      </c>
      <c r="AM78" s="3">
        <v>202.22399999999999</v>
      </c>
      <c r="AN78" s="3">
        <v>36.057000000000002</v>
      </c>
      <c r="AO78" s="3">
        <v>37.860999999999997</v>
      </c>
    </row>
    <row r="79" spans="1:41" x14ac:dyDescent="0.3">
      <c r="A79" s="3">
        <v>78</v>
      </c>
      <c r="B79" s="51">
        <v>43264.549948958331</v>
      </c>
      <c r="C79" s="3">
        <v>163.627512</v>
      </c>
      <c r="D79" s="3">
        <v>164.58833000000001</v>
      </c>
      <c r="E79" s="3">
        <v>213.75468000000001</v>
      </c>
      <c r="F79" s="3">
        <v>2.0596968599999999</v>
      </c>
      <c r="G79" s="3">
        <v>88.92</v>
      </c>
      <c r="H79" s="3">
        <v>9.8999999999999993E+37</v>
      </c>
      <c r="I79" s="3">
        <v>416.197</v>
      </c>
      <c r="J79" s="3">
        <v>11.029</v>
      </c>
      <c r="K79" s="3">
        <v>971.58600000000001</v>
      </c>
      <c r="L79" s="3">
        <v>266.23200000000003</v>
      </c>
      <c r="M79" s="3">
        <v>59.557000000000002</v>
      </c>
      <c r="N79" s="3">
        <v>9.8999999999999993E+37</v>
      </c>
      <c r="O79" s="3">
        <v>109.51300000000001</v>
      </c>
      <c r="P79" s="3">
        <v>31.998000000000001</v>
      </c>
      <c r="Q79" s="3">
        <v>977.62099999999998</v>
      </c>
      <c r="R79" s="3">
        <v>87.754999999999995</v>
      </c>
      <c r="S79" s="3">
        <v>35.692999999999998</v>
      </c>
      <c r="T79" s="3">
        <v>9.8999999999999993E+37</v>
      </c>
      <c r="U79" s="3">
        <v>80.043000000000006</v>
      </c>
      <c r="V79" s="3">
        <v>36.786000000000001</v>
      </c>
      <c r="W79" s="3">
        <v>474.13</v>
      </c>
      <c r="X79" s="3">
        <v>61.34</v>
      </c>
      <c r="Y79" s="3">
        <v>523.39</v>
      </c>
      <c r="Z79" s="3">
        <v>9.8999999999999993E+37</v>
      </c>
      <c r="AA79" s="3">
        <v>9.8999999999999993E+37</v>
      </c>
      <c r="AB79" s="3">
        <v>255.285</v>
      </c>
      <c r="AC79" s="3">
        <v>62.792999999999999</v>
      </c>
      <c r="AD79" s="3">
        <v>205.648</v>
      </c>
      <c r="AE79" s="3">
        <v>38.866999999999997</v>
      </c>
      <c r="AF79" s="3">
        <v>333.03500000000003</v>
      </c>
      <c r="AG79" s="3">
        <v>19.669</v>
      </c>
      <c r="AH79" s="3">
        <v>21.425999999999998</v>
      </c>
      <c r="AI79" s="3">
        <v>20.876000000000001</v>
      </c>
      <c r="AJ79" s="3">
        <v>146.47800000000001</v>
      </c>
      <c r="AK79" s="3">
        <v>201.42400000000001</v>
      </c>
      <c r="AL79" s="3">
        <v>62.759</v>
      </c>
      <c r="AM79" s="3">
        <v>133.45599999999999</v>
      </c>
      <c r="AN79" s="3">
        <v>36.820999999999998</v>
      </c>
      <c r="AO79" s="3">
        <v>38.710999999999999</v>
      </c>
    </row>
    <row r="80" spans="1:41" x14ac:dyDescent="0.3">
      <c r="A80" s="3">
        <v>79</v>
      </c>
      <c r="B80" s="51">
        <v>43264.550007523147</v>
      </c>
      <c r="C80" s="3">
        <v>163.652739</v>
      </c>
      <c r="D80" s="3">
        <v>164.497929</v>
      </c>
      <c r="E80" s="3">
        <v>213.785642</v>
      </c>
      <c r="F80" s="3">
        <v>2.1421468899999998</v>
      </c>
      <c r="G80" s="3">
        <v>90.72</v>
      </c>
      <c r="H80" s="3">
        <v>9.8999999999999993E+37</v>
      </c>
      <c r="I80" s="3">
        <v>426.24599999999998</v>
      </c>
      <c r="J80" s="3">
        <v>147.21700000000001</v>
      </c>
      <c r="K80" s="3">
        <v>-164.59200000000001</v>
      </c>
      <c r="L80" s="3">
        <v>287.24799999999999</v>
      </c>
      <c r="M80" s="3">
        <v>62.4</v>
      </c>
      <c r="N80" s="3">
        <v>698.87099999999998</v>
      </c>
      <c r="O80" s="3">
        <v>113.807</v>
      </c>
      <c r="P80" s="3">
        <v>37.357999999999997</v>
      </c>
      <c r="Q80" s="3">
        <v>-41.529000000000003</v>
      </c>
      <c r="R80" s="3">
        <v>90.24</v>
      </c>
      <c r="S80" s="3">
        <v>36.734000000000002</v>
      </c>
      <c r="T80" s="3">
        <v>-3.75</v>
      </c>
      <c r="U80" s="3">
        <v>82.298000000000002</v>
      </c>
      <c r="V80" s="3">
        <v>36.924999999999997</v>
      </c>
      <c r="W80" s="3">
        <v>720.99800000000005</v>
      </c>
      <c r="X80" s="3">
        <v>62.981999999999999</v>
      </c>
      <c r="Y80" s="3">
        <v>9.8999999999999993E+37</v>
      </c>
      <c r="Z80" s="3">
        <v>9.8999999999999993E+37</v>
      </c>
      <c r="AA80" s="3">
        <v>954.51</v>
      </c>
      <c r="AB80" s="3">
        <v>517.54700000000003</v>
      </c>
      <c r="AC80" s="3">
        <v>65.084999999999994</v>
      </c>
      <c r="AD80" s="3">
        <v>209.959</v>
      </c>
      <c r="AE80" s="3">
        <v>39.768999999999998</v>
      </c>
      <c r="AF80" s="3">
        <v>264.12700000000001</v>
      </c>
      <c r="AG80" s="3">
        <v>19.652000000000001</v>
      </c>
      <c r="AH80" s="3">
        <v>21.460999999999999</v>
      </c>
      <c r="AI80" s="3">
        <v>20.893999999999998</v>
      </c>
      <c r="AJ80" s="3">
        <v>151.68100000000001</v>
      </c>
      <c r="AK80" s="3">
        <v>214.30600000000001</v>
      </c>
      <c r="AL80" s="3">
        <v>64.760000000000005</v>
      </c>
      <c r="AM80" s="3">
        <v>-11.202999999999999</v>
      </c>
      <c r="AN80" s="3">
        <v>37.792000000000002</v>
      </c>
      <c r="AO80" s="3">
        <v>39.595999999999997</v>
      </c>
    </row>
    <row r="81" spans="1:41" x14ac:dyDescent="0.3">
      <c r="A81" s="3">
        <v>80</v>
      </c>
      <c r="B81" s="51">
        <v>43264.550067824071</v>
      </c>
      <c r="C81" s="3">
        <v>163.64134200000001</v>
      </c>
      <c r="D81" s="3">
        <v>164.40997200000001</v>
      </c>
      <c r="E81" s="3">
        <v>213.777489</v>
      </c>
      <c r="F81" s="3">
        <v>2.2245969099999998</v>
      </c>
      <c r="G81" s="3">
        <v>102.093</v>
      </c>
      <c r="H81" s="3">
        <v>9.8999999999999993E+37</v>
      </c>
      <c r="I81" s="3">
        <v>433.99599999999998</v>
      </c>
      <c r="J81" s="3">
        <v>169.83699999999999</v>
      </c>
      <c r="K81" s="3">
        <v>9.8999999999999993E+37</v>
      </c>
      <c r="L81" s="3">
        <v>315.08100000000002</v>
      </c>
      <c r="M81" s="3">
        <v>66.905000000000001</v>
      </c>
      <c r="N81" s="3">
        <v>-149.67599999999999</v>
      </c>
      <c r="O81" s="3">
        <v>117.304</v>
      </c>
      <c r="P81" s="3">
        <v>74.188999999999993</v>
      </c>
      <c r="Q81" s="3">
        <v>402.33499999999998</v>
      </c>
      <c r="R81" s="3">
        <v>92.320999999999998</v>
      </c>
      <c r="S81" s="3">
        <v>37.817</v>
      </c>
      <c r="T81" s="3">
        <v>520.14200000000005</v>
      </c>
      <c r="U81" s="3">
        <v>84.134</v>
      </c>
      <c r="V81" s="3">
        <v>38.06</v>
      </c>
      <c r="W81" s="3">
        <v>9.8999999999999993E+37</v>
      </c>
      <c r="X81" s="3">
        <v>64.58</v>
      </c>
      <c r="Y81" s="3">
        <v>608.20699999999999</v>
      </c>
      <c r="Z81" s="3">
        <v>47.722000000000001</v>
      </c>
      <c r="AA81" s="3">
        <v>-78.003</v>
      </c>
      <c r="AB81" s="3">
        <v>9.8999999999999993E+37</v>
      </c>
      <c r="AC81" s="3">
        <v>67.486999999999995</v>
      </c>
      <c r="AD81" s="3">
        <v>346.65300000000002</v>
      </c>
      <c r="AE81" s="3">
        <v>40.661999999999999</v>
      </c>
      <c r="AF81" s="3">
        <v>266.25799999999998</v>
      </c>
      <c r="AG81" s="3">
        <v>19.641999999999999</v>
      </c>
      <c r="AH81" s="3">
        <v>21.469000000000001</v>
      </c>
      <c r="AI81" s="3">
        <v>20.866</v>
      </c>
      <c r="AJ81" s="3">
        <v>157.21100000000001</v>
      </c>
      <c r="AK81" s="3">
        <v>331.61399999999998</v>
      </c>
      <c r="AL81" s="3">
        <v>66.853999999999999</v>
      </c>
      <c r="AM81" s="3">
        <v>133.81399999999999</v>
      </c>
      <c r="AN81" s="3">
        <v>38.701999999999998</v>
      </c>
      <c r="AO81" s="3">
        <v>40.488999999999997</v>
      </c>
    </row>
    <row r="82" spans="1:41" x14ac:dyDescent="0.3">
      <c r="A82" s="3">
        <v>81</v>
      </c>
      <c r="B82" s="51">
        <v>43264.550126273149</v>
      </c>
      <c r="C82" s="3">
        <v>163.647041</v>
      </c>
      <c r="D82" s="3">
        <v>164.327719</v>
      </c>
      <c r="E82" s="3">
        <v>213.74815699999999</v>
      </c>
      <c r="F82" s="3">
        <v>2.3070469400000002</v>
      </c>
      <c r="G82" s="3">
        <v>113.797</v>
      </c>
      <c r="H82" s="3">
        <v>9.8999999999999993E+37</v>
      </c>
      <c r="I82" s="3">
        <v>443.221</v>
      </c>
      <c r="J82" s="3">
        <v>193.858</v>
      </c>
      <c r="K82" s="3">
        <v>26.969000000000001</v>
      </c>
      <c r="L82" s="3">
        <v>336.05200000000002</v>
      </c>
      <c r="M82" s="3">
        <v>64.768000000000001</v>
      </c>
      <c r="N82" s="3">
        <v>779.51300000000003</v>
      </c>
      <c r="O82" s="3">
        <v>121.955</v>
      </c>
      <c r="P82" s="3">
        <v>278.01499999999999</v>
      </c>
      <c r="Q82" s="3">
        <v>213.64</v>
      </c>
      <c r="R82" s="3">
        <v>95.165999999999997</v>
      </c>
      <c r="S82" s="3">
        <v>36.411999999999999</v>
      </c>
      <c r="T82" s="3">
        <v>35.805</v>
      </c>
      <c r="U82" s="3">
        <v>86.802999999999997</v>
      </c>
      <c r="V82" s="3">
        <v>38.701999999999998</v>
      </c>
      <c r="W82" s="3">
        <v>662.88800000000003</v>
      </c>
      <c r="X82" s="3">
        <v>66.444000000000003</v>
      </c>
      <c r="Y82" s="3">
        <v>9.8999999999999993E+37</v>
      </c>
      <c r="Z82" s="3">
        <v>9.8999999999999993E+37</v>
      </c>
      <c r="AA82" s="3">
        <v>833.15599999999995</v>
      </c>
      <c r="AB82" s="3">
        <v>455.666</v>
      </c>
      <c r="AC82" s="3">
        <v>69.846999999999994</v>
      </c>
      <c r="AD82" s="3">
        <v>137.93100000000001</v>
      </c>
      <c r="AE82" s="3">
        <v>41.546999999999997</v>
      </c>
      <c r="AF82" s="3">
        <v>189.44800000000001</v>
      </c>
      <c r="AG82" s="3">
        <v>19.606000000000002</v>
      </c>
      <c r="AH82" s="3">
        <v>21.452000000000002</v>
      </c>
      <c r="AI82" s="3">
        <v>20.902000000000001</v>
      </c>
      <c r="AJ82" s="3">
        <v>162.839</v>
      </c>
      <c r="AK82" s="3">
        <v>154.30799999999999</v>
      </c>
      <c r="AL82" s="3">
        <v>69.025999999999996</v>
      </c>
      <c r="AM82" s="3">
        <v>195.28</v>
      </c>
      <c r="AN82" s="3">
        <v>39.673000000000002</v>
      </c>
      <c r="AO82" s="3">
        <v>41.512</v>
      </c>
    </row>
    <row r="83" spans="1:41" x14ac:dyDescent="0.3">
      <c r="A83" s="3">
        <v>82</v>
      </c>
      <c r="B83" s="51">
        <v>43264.550184837964</v>
      </c>
      <c r="C83" s="3">
        <v>163.61368200000001</v>
      </c>
      <c r="D83" s="3">
        <v>164.24954099999999</v>
      </c>
      <c r="E83" s="3">
        <v>213.72778400000001</v>
      </c>
      <c r="F83" s="3">
        <v>2.34827195</v>
      </c>
      <c r="G83" s="3">
        <v>114.7</v>
      </c>
      <c r="H83" s="3">
        <v>9.8999999999999993E+37</v>
      </c>
      <c r="I83" s="3">
        <v>461.43400000000003</v>
      </c>
      <c r="J83" s="3">
        <v>103.386</v>
      </c>
      <c r="K83" s="3">
        <v>1324.0160000000001</v>
      </c>
      <c r="L83" s="3">
        <v>348.995</v>
      </c>
      <c r="M83" s="3">
        <v>65.400000000000006</v>
      </c>
      <c r="N83" s="3">
        <v>554.94500000000005</v>
      </c>
      <c r="O83" s="3">
        <v>126.767</v>
      </c>
      <c r="P83" s="3">
        <v>310.31200000000001</v>
      </c>
      <c r="Q83" s="3">
        <v>9.8999999999999993E+37</v>
      </c>
      <c r="R83" s="3">
        <v>98.045000000000002</v>
      </c>
      <c r="S83" s="3">
        <v>36.116999999999997</v>
      </c>
      <c r="T83" s="3">
        <v>937.15499999999997</v>
      </c>
      <c r="U83" s="3">
        <v>89.835999999999999</v>
      </c>
      <c r="V83" s="3">
        <v>39.188000000000002</v>
      </c>
      <c r="W83" s="3">
        <v>9.8999999999999993E+37</v>
      </c>
      <c r="X83" s="3">
        <v>68.272999999999996</v>
      </c>
      <c r="Y83" s="3">
        <v>462.53699999999998</v>
      </c>
      <c r="Z83" s="3">
        <v>577.31500000000005</v>
      </c>
      <c r="AA83" s="3">
        <v>490.82400000000001</v>
      </c>
      <c r="AB83" s="3">
        <v>9.8999999999999993E+37</v>
      </c>
      <c r="AC83" s="3">
        <v>72.429000000000002</v>
      </c>
      <c r="AD83" s="3">
        <v>96.296999999999997</v>
      </c>
      <c r="AE83" s="3">
        <v>42.57</v>
      </c>
      <c r="AF83" s="3">
        <v>141.786</v>
      </c>
      <c r="AG83" s="3">
        <v>19.588999999999999</v>
      </c>
      <c r="AH83" s="3">
        <v>21.504999999999999</v>
      </c>
      <c r="AI83" s="3">
        <v>20.954999999999998</v>
      </c>
      <c r="AJ83" s="3">
        <v>168.94900000000001</v>
      </c>
      <c r="AK83" s="3">
        <v>249.053</v>
      </c>
      <c r="AL83" s="3">
        <v>71.367999999999995</v>
      </c>
      <c r="AM83" s="3">
        <v>323.62599999999998</v>
      </c>
      <c r="AN83" s="3">
        <v>40.713999999999999</v>
      </c>
      <c r="AO83" s="3">
        <v>42.534999999999997</v>
      </c>
    </row>
    <row r="84" spans="1:41" x14ac:dyDescent="0.3">
      <c r="A84" s="3">
        <v>83</v>
      </c>
      <c r="B84" s="51">
        <v>43264.550242939818</v>
      </c>
      <c r="C84" s="3">
        <v>163.59822399999999</v>
      </c>
      <c r="D84" s="3">
        <v>164.159955</v>
      </c>
      <c r="E84" s="3">
        <v>213.72778400000001</v>
      </c>
      <c r="F84" s="3">
        <v>2.5543970200000001</v>
      </c>
      <c r="G84" s="3">
        <v>118.744</v>
      </c>
      <c r="H84" s="3">
        <v>9.8999999999999993E+37</v>
      </c>
      <c r="I84" s="3">
        <v>478.53399999999999</v>
      </c>
      <c r="J84" s="3">
        <v>170.72499999999999</v>
      </c>
      <c r="K84" s="3">
        <v>695.08</v>
      </c>
      <c r="L84" s="3">
        <v>361.404</v>
      </c>
      <c r="M84" s="3">
        <v>66.409000000000006</v>
      </c>
      <c r="N84" s="3">
        <v>1252.973</v>
      </c>
      <c r="O84" s="3">
        <v>134.35599999999999</v>
      </c>
      <c r="P84" s="3">
        <v>419.12599999999998</v>
      </c>
      <c r="Q84" s="3">
        <v>9.8999999999999993E+37</v>
      </c>
      <c r="R84" s="3">
        <v>102.31699999999999</v>
      </c>
      <c r="S84" s="3">
        <v>36.933</v>
      </c>
      <c r="T84" s="3">
        <v>1349.241</v>
      </c>
      <c r="U84" s="3">
        <v>93.108999999999995</v>
      </c>
      <c r="V84" s="3">
        <v>40.262999999999998</v>
      </c>
      <c r="W84" s="3">
        <v>9.8999999999999993E+37</v>
      </c>
      <c r="X84" s="3">
        <v>70.599000000000004</v>
      </c>
      <c r="Y84" s="3">
        <v>9.8999999999999993E+37</v>
      </c>
      <c r="Z84" s="3">
        <v>1114.0160000000001</v>
      </c>
      <c r="AA84" s="3">
        <v>1065.9269999999999</v>
      </c>
      <c r="AB84" s="3">
        <v>9.8999999999999993E+37</v>
      </c>
      <c r="AC84" s="3">
        <v>75.025999999999996</v>
      </c>
      <c r="AD84" s="3">
        <v>-14</v>
      </c>
      <c r="AE84" s="3">
        <v>43.524000000000001</v>
      </c>
      <c r="AF84" s="3">
        <v>207.53700000000001</v>
      </c>
      <c r="AG84" s="3">
        <v>19.623999999999999</v>
      </c>
      <c r="AH84" s="3">
        <v>21.486999999999998</v>
      </c>
      <c r="AI84" s="3">
        <v>20.954999999999998</v>
      </c>
      <c r="AJ84" s="3">
        <v>175.21799999999999</v>
      </c>
      <c r="AK84" s="3">
        <v>231.51900000000001</v>
      </c>
      <c r="AL84" s="3">
        <v>73.710999999999999</v>
      </c>
      <c r="AM84" s="3">
        <v>281.67500000000001</v>
      </c>
      <c r="AN84" s="3">
        <v>41.703000000000003</v>
      </c>
      <c r="AO84" s="3">
        <v>43.506999999999998</v>
      </c>
    </row>
    <row r="85" spans="1:41" x14ac:dyDescent="0.3">
      <c r="A85" s="3">
        <v>84</v>
      </c>
      <c r="B85" s="51">
        <v>43264.550301041665</v>
      </c>
      <c r="C85" s="3">
        <v>163.58276599999999</v>
      </c>
      <c r="D85" s="3">
        <v>164.12330499999999</v>
      </c>
      <c r="E85" s="3">
        <v>213.75630000000001</v>
      </c>
      <c r="F85" s="3">
        <v>2.513172</v>
      </c>
      <c r="G85" s="3">
        <v>110.55500000000001</v>
      </c>
      <c r="H85" s="3">
        <v>9.8999999999999993E+37</v>
      </c>
      <c r="I85" s="3">
        <v>487.51799999999997</v>
      </c>
      <c r="J85" s="3">
        <v>246.97</v>
      </c>
      <c r="K85" s="3">
        <v>970.69100000000003</v>
      </c>
      <c r="L85" s="3">
        <v>375.19400000000002</v>
      </c>
      <c r="M85" s="3">
        <v>66.340999999999994</v>
      </c>
      <c r="N85" s="3">
        <v>1259.82</v>
      </c>
      <c r="O85" s="3">
        <v>140.958</v>
      </c>
      <c r="P85" s="3">
        <v>329.81099999999998</v>
      </c>
      <c r="Q85" s="3">
        <v>9.8999999999999993E+37</v>
      </c>
      <c r="R85" s="3">
        <v>104.937</v>
      </c>
      <c r="S85" s="3">
        <v>37.817</v>
      </c>
      <c r="T85" s="3">
        <v>1114.356</v>
      </c>
      <c r="U85" s="3">
        <v>96.073999999999998</v>
      </c>
      <c r="V85" s="3">
        <v>41.13</v>
      </c>
      <c r="W85" s="3">
        <v>-178.13300000000001</v>
      </c>
      <c r="X85" s="3">
        <v>72.668000000000006</v>
      </c>
      <c r="Y85" s="3">
        <v>9.8999999999999993E+37</v>
      </c>
      <c r="Z85" s="3">
        <v>1188.365</v>
      </c>
      <c r="AA85" s="3">
        <v>1161.162</v>
      </c>
      <c r="AB85" s="3">
        <v>9.8999999999999993E+37</v>
      </c>
      <c r="AC85" s="3">
        <v>77.778000000000006</v>
      </c>
      <c r="AD85" s="3">
        <v>196.41800000000001</v>
      </c>
      <c r="AE85" s="3">
        <v>44.825000000000003</v>
      </c>
      <c r="AF85" s="3">
        <v>165.73400000000001</v>
      </c>
      <c r="AG85" s="3">
        <v>19.606000000000002</v>
      </c>
      <c r="AH85" s="3">
        <v>21.486999999999998</v>
      </c>
      <c r="AI85" s="3">
        <v>20.937000000000001</v>
      </c>
      <c r="AJ85" s="3">
        <v>181.88800000000001</v>
      </c>
      <c r="AK85" s="3">
        <v>176.71100000000001</v>
      </c>
      <c r="AL85" s="3">
        <v>76.239999999999995</v>
      </c>
      <c r="AM85" s="3">
        <v>240.351</v>
      </c>
      <c r="AN85" s="3">
        <v>42.83</v>
      </c>
      <c r="AO85" s="3">
        <v>44.598999999999997</v>
      </c>
    </row>
    <row r="86" spans="1:41" x14ac:dyDescent="0.3">
      <c r="A86" s="3">
        <v>85</v>
      </c>
      <c r="B86" s="51">
        <v>43264.550359259258</v>
      </c>
      <c r="C86" s="3">
        <v>163.60310899999999</v>
      </c>
      <c r="D86" s="3">
        <v>164.161584</v>
      </c>
      <c r="E86" s="3">
        <v>213.65119300000001</v>
      </c>
      <c r="F86" s="3">
        <v>2.5956220299999999</v>
      </c>
      <c r="G86" s="3">
        <v>111.628</v>
      </c>
      <c r="H86" s="3">
        <v>9.8999999999999993E+37</v>
      </c>
      <c r="I86" s="3">
        <v>500.78899999999999</v>
      </c>
      <c r="J86" s="3">
        <v>260.02699999999999</v>
      </c>
      <c r="K86" s="3">
        <v>709.59900000000005</v>
      </c>
      <c r="L86" s="3">
        <v>387.13400000000001</v>
      </c>
      <c r="M86" s="3">
        <v>69.486999999999995</v>
      </c>
      <c r="N86" s="3">
        <v>9.8999999999999993E+37</v>
      </c>
      <c r="O86" s="3">
        <v>148.56299999999999</v>
      </c>
      <c r="P86" s="3">
        <v>287.85899999999998</v>
      </c>
      <c r="Q86" s="3">
        <v>9.8999999999999993E+37</v>
      </c>
      <c r="R86" s="3">
        <v>108.76300000000001</v>
      </c>
      <c r="S86" s="3">
        <v>38.997</v>
      </c>
      <c r="T86" s="3">
        <v>1033.0429999999999</v>
      </c>
      <c r="U86" s="3">
        <v>99.801000000000002</v>
      </c>
      <c r="V86" s="3">
        <v>42.326999999999998</v>
      </c>
      <c r="W86" s="3">
        <v>67.025000000000006</v>
      </c>
      <c r="X86" s="3">
        <v>74.89</v>
      </c>
      <c r="Y86" s="3">
        <v>9.8999999999999993E+37</v>
      </c>
      <c r="Z86" s="3">
        <v>1258.7619999999999</v>
      </c>
      <c r="AA86" s="3">
        <v>1264.3109999999999</v>
      </c>
      <c r="AB86" s="3">
        <v>9.8999999999999993E+37</v>
      </c>
      <c r="AC86" s="3">
        <v>80.546000000000006</v>
      </c>
      <c r="AD86" s="3">
        <v>-14.496</v>
      </c>
      <c r="AE86" s="3">
        <v>46.003999999999998</v>
      </c>
      <c r="AF86" s="3">
        <v>227.345</v>
      </c>
      <c r="AG86" s="3">
        <v>19.588999999999999</v>
      </c>
      <c r="AH86" s="3">
        <v>21.486999999999998</v>
      </c>
      <c r="AI86" s="3">
        <v>20.937000000000001</v>
      </c>
      <c r="AJ86" s="3">
        <v>188.82599999999999</v>
      </c>
      <c r="AK86" s="3">
        <v>332.43</v>
      </c>
      <c r="AL86" s="3">
        <v>78.923000000000002</v>
      </c>
      <c r="AM86" s="3">
        <v>302.39</v>
      </c>
      <c r="AN86" s="3">
        <v>43.957999999999998</v>
      </c>
      <c r="AO86" s="3">
        <v>45.726999999999997</v>
      </c>
    </row>
    <row r="87" spans="1:41" x14ac:dyDescent="0.3">
      <c r="A87" s="3">
        <v>86</v>
      </c>
      <c r="B87" s="51">
        <v>43264.550419560182</v>
      </c>
      <c r="C87" s="3">
        <v>163.54289499999999</v>
      </c>
      <c r="D87" s="3">
        <v>164.304913</v>
      </c>
      <c r="E87" s="3">
        <v>213.61533900000001</v>
      </c>
      <c r="F87" s="3">
        <v>2.8012317800000002</v>
      </c>
      <c r="G87" s="3">
        <v>121.4</v>
      </c>
      <c r="H87" s="3">
        <v>9.8999999999999993E+37</v>
      </c>
      <c r="I87" s="3">
        <v>506.49099999999999</v>
      </c>
      <c r="J87" s="3">
        <v>317.64400000000001</v>
      </c>
      <c r="K87" s="3">
        <v>745.95799999999997</v>
      </c>
      <c r="L87" s="3">
        <v>399.59</v>
      </c>
      <c r="M87" s="3">
        <v>72.001000000000005</v>
      </c>
      <c r="N87" s="3">
        <v>148.387</v>
      </c>
      <c r="O87" s="3">
        <v>156.149</v>
      </c>
      <c r="P87" s="3">
        <v>407.04599999999999</v>
      </c>
      <c r="Q87" s="3">
        <v>849.58399999999995</v>
      </c>
      <c r="R87" s="3">
        <v>113.03400000000001</v>
      </c>
      <c r="S87" s="3">
        <v>40.142000000000003</v>
      </c>
      <c r="T87" s="3">
        <v>9.8999999999999993E+37</v>
      </c>
      <c r="U87" s="3">
        <v>103.592</v>
      </c>
      <c r="V87" s="3">
        <v>43.09</v>
      </c>
      <c r="W87" s="3">
        <v>847.16399999999999</v>
      </c>
      <c r="X87" s="3">
        <v>77.623999999999995</v>
      </c>
      <c r="Y87" s="3">
        <v>41.963000000000001</v>
      </c>
      <c r="Z87" s="3">
        <v>9.8999999999999993E+37</v>
      </c>
      <c r="AA87" s="3">
        <v>-28.507000000000001</v>
      </c>
      <c r="AB87" s="3">
        <v>712.89700000000005</v>
      </c>
      <c r="AC87" s="3">
        <v>83.757999999999996</v>
      </c>
      <c r="AD87" s="3">
        <v>-5.9509999999999996</v>
      </c>
      <c r="AE87" s="3">
        <v>47.34</v>
      </c>
      <c r="AF87" s="3">
        <v>276.75200000000001</v>
      </c>
      <c r="AG87" s="3">
        <v>19.695</v>
      </c>
      <c r="AH87" s="3">
        <v>21.486999999999998</v>
      </c>
      <c r="AI87" s="3">
        <v>20.937000000000001</v>
      </c>
      <c r="AJ87" s="3">
        <v>196.63200000000001</v>
      </c>
      <c r="AK87" s="3">
        <v>146.62700000000001</v>
      </c>
      <c r="AL87" s="3">
        <v>81.691000000000003</v>
      </c>
      <c r="AM87" s="3">
        <v>331.512</v>
      </c>
      <c r="AN87" s="3">
        <v>45.259</v>
      </c>
      <c r="AO87" s="3">
        <v>46.993000000000002</v>
      </c>
    </row>
    <row r="88" spans="1:41" x14ac:dyDescent="0.3">
      <c r="A88" s="3">
        <v>87</v>
      </c>
      <c r="B88" s="51">
        <v>43264.550477546298</v>
      </c>
      <c r="C88" s="3">
        <v>163.51849100000001</v>
      </c>
      <c r="D88" s="3">
        <v>164.15669500000001</v>
      </c>
      <c r="E88" s="3">
        <v>213.59007399999999</v>
      </c>
      <c r="F88" s="3">
        <v>2.84245679</v>
      </c>
      <c r="G88" s="3">
        <v>131.148</v>
      </c>
      <c r="H88" s="3">
        <v>9.8999999999999993E+37</v>
      </c>
      <c r="I88" s="3">
        <v>514.72400000000005</v>
      </c>
      <c r="J88" s="3">
        <v>165.26400000000001</v>
      </c>
      <c r="K88" s="3">
        <v>1012.51</v>
      </c>
      <c r="L88" s="3">
        <v>412.685</v>
      </c>
      <c r="M88" s="3">
        <v>83.358000000000004</v>
      </c>
      <c r="N88" s="3">
        <v>9.8999999999999993E+37</v>
      </c>
      <c r="O88" s="3">
        <v>165.42400000000001</v>
      </c>
      <c r="P88" s="3">
        <v>412.786</v>
      </c>
      <c r="Q88" s="3">
        <v>1030.144</v>
      </c>
      <c r="R88" s="3">
        <v>116.896</v>
      </c>
      <c r="S88" s="3">
        <v>40.601999999999997</v>
      </c>
      <c r="T88" s="3">
        <v>42.805</v>
      </c>
      <c r="U88" s="3">
        <v>106.773</v>
      </c>
      <c r="V88" s="3">
        <v>44.331000000000003</v>
      </c>
      <c r="W88" s="3">
        <v>-161.46100000000001</v>
      </c>
      <c r="X88" s="3">
        <v>79.802999999999997</v>
      </c>
      <c r="Y88" s="3">
        <v>969.23699999999997</v>
      </c>
      <c r="Z88" s="3">
        <v>-167.001</v>
      </c>
      <c r="AA88" s="3">
        <v>9.8999999999999993E+37</v>
      </c>
      <c r="AB88" s="3">
        <v>9.8999999999999993E+37</v>
      </c>
      <c r="AC88" s="3">
        <v>86.95</v>
      </c>
      <c r="AD88" s="3">
        <v>79.239000000000004</v>
      </c>
      <c r="AE88" s="3">
        <v>48.470999999999997</v>
      </c>
      <c r="AF88" s="3">
        <v>-12.45</v>
      </c>
      <c r="AG88" s="3">
        <v>19.794</v>
      </c>
      <c r="AH88" s="3">
        <v>21.497</v>
      </c>
      <c r="AI88" s="3">
        <v>20.911000000000001</v>
      </c>
      <c r="AJ88" s="3">
        <v>204.99199999999999</v>
      </c>
      <c r="AK88" s="3">
        <v>47.783000000000001</v>
      </c>
      <c r="AL88" s="3">
        <v>84.4</v>
      </c>
      <c r="AM88" s="3">
        <v>252.00200000000001</v>
      </c>
      <c r="AN88" s="3">
        <v>46.378</v>
      </c>
      <c r="AO88" s="3">
        <v>48.195999999999998</v>
      </c>
    </row>
    <row r="89" spans="1:41" x14ac:dyDescent="0.3">
      <c r="A89" s="3">
        <v>88</v>
      </c>
      <c r="B89" s="51">
        <v>43264.550537962961</v>
      </c>
      <c r="C89" s="3">
        <v>163.494078</v>
      </c>
      <c r="D89" s="3">
        <v>163.99055999999999</v>
      </c>
      <c r="E89" s="3">
        <v>213.50287299999999</v>
      </c>
      <c r="F89" s="3">
        <v>2.84245679</v>
      </c>
      <c r="G89" s="3">
        <v>130.09899999999999</v>
      </c>
      <c r="H89" s="3">
        <v>-74.921000000000006</v>
      </c>
      <c r="I89" s="3">
        <v>521.93799999999999</v>
      </c>
      <c r="J89" s="3">
        <v>71.787999999999997</v>
      </c>
      <c r="K89" s="3">
        <v>504.26</v>
      </c>
      <c r="L89" s="3">
        <v>424.41800000000001</v>
      </c>
      <c r="M89" s="3">
        <v>85.817999999999998</v>
      </c>
      <c r="N89" s="3">
        <v>9.8999999999999993E+37</v>
      </c>
      <c r="O89" s="3">
        <v>174.642</v>
      </c>
      <c r="P89" s="3">
        <v>372.29500000000002</v>
      </c>
      <c r="Q89" s="3">
        <v>976.82299999999998</v>
      </c>
      <c r="R89" s="3">
        <v>119.95099999999999</v>
      </c>
      <c r="S89" s="3">
        <v>40.862000000000002</v>
      </c>
      <c r="T89" s="3">
        <v>9.8999999999999993E+37</v>
      </c>
      <c r="U89" s="3">
        <v>109.72</v>
      </c>
      <c r="V89" s="3">
        <v>45.667000000000002</v>
      </c>
      <c r="W89" s="3">
        <v>411.64299999999997</v>
      </c>
      <c r="X89" s="3">
        <v>81.870999999999995</v>
      </c>
      <c r="Y89" s="3">
        <v>684.67100000000005</v>
      </c>
      <c r="Z89" s="3">
        <v>9.8999999999999993E+37</v>
      </c>
      <c r="AA89" s="3">
        <v>9.8999999999999993E+37</v>
      </c>
      <c r="AB89" s="3">
        <v>436.56700000000001</v>
      </c>
      <c r="AC89" s="3">
        <v>90.462999999999994</v>
      </c>
      <c r="AD89" s="3">
        <v>135.834</v>
      </c>
      <c r="AE89" s="3">
        <v>49.793999999999997</v>
      </c>
      <c r="AF89" s="3">
        <v>-81.238</v>
      </c>
      <c r="AG89" s="3">
        <v>19.847000000000001</v>
      </c>
      <c r="AH89" s="3">
        <v>21.478999999999999</v>
      </c>
      <c r="AI89" s="3">
        <v>20.928999999999998</v>
      </c>
      <c r="AJ89" s="3">
        <v>216.46600000000001</v>
      </c>
      <c r="AK89" s="3">
        <v>104.55</v>
      </c>
      <c r="AL89" s="3">
        <v>87.361000000000004</v>
      </c>
      <c r="AM89" s="3">
        <v>128.80500000000001</v>
      </c>
      <c r="AN89" s="3">
        <v>47.765999999999998</v>
      </c>
      <c r="AO89" s="3">
        <v>49.588000000000001</v>
      </c>
    </row>
    <row r="90" spans="1:41" x14ac:dyDescent="0.3">
      <c r="A90" s="3">
        <v>89</v>
      </c>
      <c r="B90" s="51">
        <v>43264.550598842594</v>
      </c>
      <c r="C90" s="3">
        <v>163.473735</v>
      </c>
      <c r="D90" s="3">
        <v>163.80405300000001</v>
      </c>
      <c r="E90" s="3">
        <v>213.50939600000001</v>
      </c>
      <c r="F90" s="3">
        <v>2.8836818100000001</v>
      </c>
      <c r="G90" s="3">
        <v>129.11000000000001</v>
      </c>
      <c r="H90" s="3">
        <v>319.22899999999998</v>
      </c>
      <c r="I90" s="3">
        <v>529.30799999999999</v>
      </c>
      <c r="J90" s="3">
        <v>-52.076999999999998</v>
      </c>
      <c r="K90" s="3">
        <v>741.21199999999999</v>
      </c>
      <c r="L90" s="3">
        <v>434.76600000000002</v>
      </c>
      <c r="M90" s="3">
        <v>85.706000000000003</v>
      </c>
      <c r="N90" s="3">
        <v>9.8999999999999993E+37</v>
      </c>
      <c r="O90" s="3">
        <v>178.41900000000001</v>
      </c>
      <c r="P90" s="3">
        <v>290.14999999999998</v>
      </c>
      <c r="Q90" s="3">
        <v>1067.972</v>
      </c>
      <c r="R90" s="3">
        <v>122.91</v>
      </c>
      <c r="S90" s="3">
        <v>42.500999999999998</v>
      </c>
      <c r="T90" s="3">
        <v>9.8999999999999993E+37</v>
      </c>
      <c r="U90" s="3">
        <v>112.843</v>
      </c>
      <c r="V90" s="3">
        <v>47.981000000000002</v>
      </c>
      <c r="W90" s="3">
        <v>83.484999999999999</v>
      </c>
      <c r="X90" s="3">
        <v>84.134</v>
      </c>
      <c r="Y90" s="3">
        <v>929.45100000000002</v>
      </c>
      <c r="Z90" s="3">
        <v>9.8999999999999993E+37</v>
      </c>
      <c r="AA90" s="3">
        <v>9.8999999999999993E+37</v>
      </c>
      <c r="AB90" s="3">
        <v>114.96</v>
      </c>
      <c r="AC90" s="3">
        <v>94.052000000000007</v>
      </c>
      <c r="AD90" s="3">
        <v>242.42099999999999</v>
      </c>
      <c r="AE90" s="3">
        <v>51.023000000000003</v>
      </c>
      <c r="AF90" s="3">
        <v>-142.94</v>
      </c>
      <c r="AG90" s="3">
        <v>20.085000000000001</v>
      </c>
      <c r="AH90" s="3">
        <v>21.523</v>
      </c>
      <c r="AI90" s="3">
        <v>20.99</v>
      </c>
      <c r="AJ90" s="3">
        <v>225.91300000000001</v>
      </c>
      <c r="AK90" s="3">
        <v>129.05799999999999</v>
      </c>
      <c r="AL90" s="3">
        <v>90.367999999999995</v>
      </c>
      <c r="AM90" s="3">
        <v>179.006</v>
      </c>
      <c r="AN90" s="3">
        <v>49.097999999999999</v>
      </c>
      <c r="AO90" s="3">
        <v>51.005000000000003</v>
      </c>
    </row>
    <row r="91" spans="1:41" x14ac:dyDescent="0.3">
      <c r="A91" s="3">
        <v>90</v>
      </c>
      <c r="B91" s="51">
        <v>43264.550659722219</v>
      </c>
      <c r="C91" s="3">
        <v>163.44607600000001</v>
      </c>
      <c r="D91" s="3">
        <v>163.77229199999999</v>
      </c>
      <c r="E91" s="3">
        <v>213.37168600000001</v>
      </c>
      <c r="F91" s="3">
        <v>3.0485818600000001</v>
      </c>
      <c r="G91" s="3">
        <v>130.012</v>
      </c>
      <c r="H91" s="3">
        <v>9.8999999999999993E+37</v>
      </c>
      <c r="I91" s="3">
        <v>533.87099999999998</v>
      </c>
      <c r="J91" s="3">
        <v>62.896000000000001</v>
      </c>
      <c r="K91" s="3">
        <v>4.4790000000000001</v>
      </c>
      <c r="L91" s="3">
        <v>445.08699999999999</v>
      </c>
      <c r="M91" s="3">
        <v>86.897999999999996</v>
      </c>
      <c r="N91" s="3">
        <v>9.8999999999999993E+37</v>
      </c>
      <c r="O91" s="3">
        <v>188.46199999999999</v>
      </c>
      <c r="P91" s="3">
        <v>211.255</v>
      </c>
      <c r="Q91" s="3">
        <v>851.36599999999999</v>
      </c>
      <c r="R91" s="3">
        <v>127.23099999999999</v>
      </c>
      <c r="S91" s="3">
        <v>43.914999999999999</v>
      </c>
      <c r="T91" s="3">
        <v>9.8999999999999993E+37</v>
      </c>
      <c r="U91" s="3">
        <v>116.636</v>
      </c>
      <c r="V91" s="3">
        <v>48.505000000000003</v>
      </c>
      <c r="W91" s="3">
        <v>748.89800000000002</v>
      </c>
      <c r="X91" s="3">
        <v>86.795000000000002</v>
      </c>
      <c r="Y91" s="3">
        <v>161.167</v>
      </c>
      <c r="Z91" s="3">
        <v>9.8999999999999993E+37</v>
      </c>
      <c r="AA91" s="3">
        <v>9.8999999999999993E+37</v>
      </c>
      <c r="AB91" s="3">
        <v>513.58699999999999</v>
      </c>
      <c r="AC91" s="3">
        <v>97.626000000000005</v>
      </c>
      <c r="AD91" s="3">
        <v>350.327</v>
      </c>
      <c r="AE91" s="3">
        <v>52.354999999999997</v>
      </c>
      <c r="AF91" s="3">
        <v>74.489000000000004</v>
      </c>
      <c r="AG91" s="3">
        <v>20.006</v>
      </c>
      <c r="AH91" s="3">
        <v>21.478999999999999</v>
      </c>
      <c r="AI91" s="3">
        <v>20.928999999999998</v>
      </c>
      <c r="AJ91" s="3">
        <v>234.71299999999999</v>
      </c>
      <c r="AK91" s="3">
        <v>185.50899999999999</v>
      </c>
      <c r="AL91" s="3">
        <v>93.495999999999995</v>
      </c>
      <c r="AM91" s="3">
        <v>345.61</v>
      </c>
      <c r="AN91" s="3">
        <v>50.515999999999998</v>
      </c>
      <c r="AO91" s="3">
        <v>52.338000000000001</v>
      </c>
    </row>
    <row r="92" spans="1:41" x14ac:dyDescent="0.3">
      <c r="A92" s="3">
        <v>91</v>
      </c>
      <c r="B92" s="51">
        <v>43264.550720370367</v>
      </c>
      <c r="C92" s="3">
        <v>163.39237399999999</v>
      </c>
      <c r="D92" s="3">
        <v>163.68108599999999</v>
      </c>
      <c r="E92" s="3">
        <v>213.445831</v>
      </c>
      <c r="F92" s="3">
        <v>3.1722568999999998</v>
      </c>
      <c r="G92" s="3">
        <v>147.46299999999999</v>
      </c>
      <c r="H92" s="3">
        <v>9.8999999999999993E+37</v>
      </c>
      <c r="I92" s="3">
        <v>537.82600000000002</v>
      </c>
      <c r="J92" s="3">
        <v>177.077</v>
      </c>
      <c r="K92" s="3">
        <v>-74.52</v>
      </c>
      <c r="L92" s="3">
        <v>451.69400000000002</v>
      </c>
      <c r="M92" s="3">
        <v>87.429000000000002</v>
      </c>
      <c r="N92" s="3">
        <v>9.8999999999999993E+37</v>
      </c>
      <c r="O92" s="3">
        <v>194.02699999999999</v>
      </c>
      <c r="P92" s="3">
        <v>273.19499999999999</v>
      </c>
      <c r="Q92" s="3">
        <v>803.54899999999998</v>
      </c>
      <c r="R92" s="3">
        <v>130.221</v>
      </c>
      <c r="S92" s="3">
        <v>44.713000000000001</v>
      </c>
      <c r="T92" s="3">
        <v>9.8999999999999993E+37</v>
      </c>
      <c r="U92" s="3">
        <v>120.80200000000001</v>
      </c>
      <c r="V92" s="3">
        <v>49.451000000000001</v>
      </c>
      <c r="W92" s="3">
        <v>746.48199999999997</v>
      </c>
      <c r="X92" s="3">
        <v>89.64</v>
      </c>
      <c r="Y92" s="3">
        <v>-5.6840000000000002</v>
      </c>
      <c r="Z92" s="3">
        <v>9.8999999999999993E+37</v>
      </c>
      <c r="AA92" s="3">
        <v>9.8999999999999993E+37</v>
      </c>
      <c r="AB92" s="3">
        <v>687.39400000000001</v>
      </c>
      <c r="AC92" s="3">
        <v>101.396</v>
      </c>
      <c r="AD92" s="3">
        <v>137.923</v>
      </c>
      <c r="AE92" s="3">
        <v>53.713000000000001</v>
      </c>
      <c r="AF92" s="3">
        <v>86.83</v>
      </c>
      <c r="AG92" s="3">
        <v>20.059999999999999</v>
      </c>
      <c r="AH92" s="3">
        <v>21.515000000000001</v>
      </c>
      <c r="AI92" s="3">
        <v>20.981999999999999</v>
      </c>
      <c r="AJ92" s="3">
        <v>243.44499999999999</v>
      </c>
      <c r="AK92" s="3">
        <v>318.45499999999998</v>
      </c>
      <c r="AL92" s="3">
        <v>96.614999999999995</v>
      </c>
      <c r="AM92" s="3">
        <v>335.85700000000003</v>
      </c>
      <c r="AN92" s="3">
        <v>51.926000000000002</v>
      </c>
      <c r="AO92" s="3">
        <v>53.850999999999999</v>
      </c>
    </row>
    <row r="93" spans="1:41" x14ac:dyDescent="0.3">
      <c r="A93" s="3">
        <v>92</v>
      </c>
      <c r="B93" s="51">
        <v>43264.550779166668</v>
      </c>
      <c r="C93" s="3">
        <v>163.37040300000001</v>
      </c>
      <c r="D93" s="3">
        <v>163.593129</v>
      </c>
      <c r="E93" s="3">
        <v>213.31708900000001</v>
      </c>
      <c r="F93" s="3">
        <v>3.2547069199999998</v>
      </c>
      <c r="G93" s="3">
        <v>157.74199999999999</v>
      </c>
      <c r="H93" s="3">
        <v>9.8999999999999993E+37</v>
      </c>
      <c r="I93" s="3">
        <v>544.55499999999995</v>
      </c>
      <c r="J93" s="3">
        <v>243.208</v>
      </c>
      <c r="K93" s="3">
        <v>1185.0329999999999</v>
      </c>
      <c r="L93" s="3">
        <v>461.4</v>
      </c>
      <c r="M93" s="3">
        <v>92.081000000000003</v>
      </c>
      <c r="N93" s="3">
        <v>9.8999999999999993E+37</v>
      </c>
      <c r="O93" s="3">
        <v>200.36600000000001</v>
      </c>
      <c r="P93" s="3">
        <v>315.798</v>
      </c>
      <c r="Q93" s="3">
        <v>737.92499999999995</v>
      </c>
      <c r="R93" s="3">
        <v>132.95699999999999</v>
      </c>
      <c r="S93" s="3">
        <v>47.271000000000001</v>
      </c>
      <c r="T93" s="3">
        <v>53.343000000000004</v>
      </c>
      <c r="U93" s="3">
        <v>123.65600000000001</v>
      </c>
      <c r="V93" s="3">
        <v>50.146000000000001</v>
      </c>
      <c r="W93" s="3">
        <v>9.8999999999999993E+37</v>
      </c>
      <c r="X93" s="3">
        <v>91.772999999999996</v>
      </c>
      <c r="Y93" s="3">
        <v>974.16600000000005</v>
      </c>
      <c r="Z93" s="3">
        <v>9.8999999999999993E+37</v>
      </c>
      <c r="AA93" s="3">
        <v>9.8999999999999993E+37</v>
      </c>
      <c r="AB93" s="3">
        <v>-47.93</v>
      </c>
      <c r="AC93" s="3">
        <v>105.247</v>
      </c>
      <c r="AD93" s="3">
        <v>45.38</v>
      </c>
      <c r="AE93" s="3">
        <v>55.095999999999997</v>
      </c>
      <c r="AF93" s="3">
        <v>-29.771999999999998</v>
      </c>
      <c r="AG93" s="3">
        <v>20.21</v>
      </c>
      <c r="AH93" s="3">
        <v>21.523</v>
      </c>
      <c r="AI93" s="3">
        <v>20.972999999999999</v>
      </c>
      <c r="AJ93" s="3">
        <v>251.8</v>
      </c>
      <c r="AK93" s="3">
        <v>171.524</v>
      </c>
      <c r="AL93" s="3">
        <v>99.715000000000003</v>
      </c>
      <c r="AM93" s="3">
        <v>372.15</v>
      </c>
      <c r="AN93" s="3">
        <v>53.429000000000002</v>
      </c>
      <c r="AO93" s="3">
        <v>55.319000000000003</v>
      </c>
    </row>
    <row r="94" spans="1:41" x14ac:dyDescent="0.3">
      <c r="A94" s="3">
        <v>93</v>
      </c>
      <c r="B94" s="51">
        <v>43264.550837037037</v>
      </c>
      <c r="C94" s="3">
        <v>163.331356</v>
      </c>
      <c r="D94" s="3">
        <v>163.45794000000001</v>
      </c>
      <c r="E94" s="3">
        <v>213.343975</v>
      </c>
      <c r="F94" s="3">
        <v>3.46083199</v>
      </c>
      <c r="G94" s="3">
        <v>173.31800000000001</v>
      </c>
      <c r="H94" s="3">
        <v>9.8999999999999993E+37</v>
      </c>
      <c r="I94" s="3">
        <v>554.745</v>
      </c>
      <c r="J94" s="3">
        <v>129.37299999999999</v>
      </c>
      <c r="K94" s="3">
        <v>255.05</v>
      </c>
      <c r="L94" s="3">
        <v>473.62</v>
      </c>
      <c r="M94" s="3">
        <v>94.24</v>
      </c>
      <c r="N94" s="3">
        <v>-198.06</v>
      </c>
      <c r="O94" s="3">
        <v>231.69499999999999</v>
      </c>
      <c r="P94" s="3">
        <v>330.37299999999999</v>
      </c>
      <c r="Q94" s="3">
        <v>601.23199999999997</v>
      </c>
      <c r="R94" s="3">
        <v>136.91</v>
      </c>
      <c r="S94" s="3">
        <v>46.75</v>
      </c>
      <c r="T94" s="3">
        <v>9.8999999999999993E+37</v>
      </c>
      <c r="U94" s="3">
        <v>127.36199999999999</v>
      </c>
      <c r="V94" s="3">
        <v>51.057000000000002</v>
      </c>
      <c r="W94" s="3">
        <v>625.69000000000005</v>
      </c>
      <c r="X94" s="3">
        <v>94.325999999999993</v>
      </c>
      <c r="Y94" s="3">
        <v>-20.724</v>
      </c>
      <c r="Z94" s="3">
        <v>9.8999999999999993E+37</v>
      </c>
      <c r="AA94" s="3">
        <v>-60.677999999999997</v>
      </c>
      <c r="AB94" s="3">
        <v>497.54599999999999</v>
      </c>
      <c r="AC94" s="3">
        <v>109.004</v>
      </c>
      <c r="AD94" s="3">
        <v>218.56</v>
      </c>
      <c r="AE94" s="3">
        <v>56.505000000000003</v>
      </c>
      <c r="AF94" s="3">
        <v>36.186999999999998</v>
      </c>
      <c r="AG94" s="3">
        <v>20.227</v>
      </c>
      <c r="AH94" s="3">
        <v>21.504999999999999</v>
      </c>
      <c r="AI94" s="3">
        <v>20.99</v>
      </c>
      <c r="AJ94" s="3">
        <v>260.358</v>
      </c>
      <c r="AK94" s="3">
        <v>148.63300000000001</v>
      </c>
      <c r="AL94" s="3">
        <v>102.92</v>
      </c>
      <c r="AM94" s="3">
        <v>278.01499999999999</v>
      </c>
      <c r="AN94" s="3">
        <v>54.854999999999997</v>
      </c>
      <c r="AO94" s="3">
        <v>56.746000000000002</v>
      </c>
    </row>
    <row r="95" spans="1:41" x14ac:dyDescent="0.3">
      <c r="A95" s="3">
        <v>94</v>
      </c>
      <c r="B95" s="51">
        <v>43264.550896875</v>
      </c>
      <c r="C95" s="3">
        <v>163.26219699999999</v>
      </c>
      <c r="D95" s="3">
        <v>163.464449</v>
      </c>
      <c r="E95" s="3">
        <v>213.24456499999999</v>
      </c>
      <c r="F95" s="3">
        <v>3.5839917099999998</v>
      </c>
      <c r="G95" s="3">
        <v>178.56100000000001</v>
      </c>
      <c r="H95" s="3">
        <v>9.8999999999999993E+37</v>
      </c>
      <c r="I95" s="3">
        <v>563.30100000000004</v>
      </c>
      <c r="J95" s="3">
        <v>179.62899999999999</v>
      </c>
      <c r="K95" s="3">
        <v>17.105</v>
      </c>
      <c r="L95" s="3">
        <v>486.63299999999998</v>
      </c>
      <c r="M95" s="3">
        <v>96.897000000000006</v>
      </c>
      <c r="N95" s="3">
        <v>891.80899999999997</v>
      </c>
      <c r="O95" s="3">
        <v>280.88299999999998</v>
      </c>
      <c r="P95" s="3">
        <v>276.596</v>
      </c>
      <c r="Q95" s="3">
        <v>9.8999999999999993E+37</v>
      </c>
      <c r="R95" s="3">
        <v>141.20500000000001</v>
      </c>
      <c r="S95" s="3">
        <v>47.061999999999998</v>
      </c>
      <c r="T95" s="3">
        <v>824.40700000000004</v>
      </c>
      <c r="U95" s="3">
        <v>131.29599999999999</v>
      </c>
      <c r="V95" s="3">
        <v>52.878999999999998</v>
      </c>
      <c r="W95" s="3">
        <v>296.00900000000001</v>
      </c>
      <c r="X95" s="3">
        <v>97.411000000000001</v>
      </c>
      <c r="Y95" s="3">
        <v>9.8999999999999993E+37</v>
      </c>
      <c r="Z95" s="3">
        <v>736.01199999999994</v>
      </c>
      <c r="AA95" s="3">
        <v>888.40899999999999</v>
      </c>
      <c r="AB95" s="3">
        <v>216.03200000000001</v>
      </c>
      <c r="AC95" s="3">
        <v>113.155</v>
      </c>
      <c r="AD95" s="3">
        <v>109.711</v>
      </c>
      <c r="AE95" s="3">
        <v>58.121000000000002</v>
      </c>
      <c r="AF95" s="3">
        <v>103.782</v>
      </c>
      <c r="AG95" s="3">
        <v>20.334</v>
      </c>
      <c r="AH95" s="3">
        <v>21.594000000000001</v>
      </c>
      <c r="AI95" s="3">
        <v>21.114999999999998</v>
      </c>
      <c r="AJ95" s="3">
        <v>269.70600000000002</v>
      </c>
      <c r="AK95" s="3">
        <v>251.643</v>
      </c>
      <c r="AL95" s="3">
        <v>106.52200000000001</v>
      </c>
      <c r="AM95" s="3">
        <v>296.74599999999998</v>
      </c>
      <c r="AN95" s="3">
        <v>56.521999999999998</v>
      </c>
      <c r="AO95" s="3">
        <v>58.481999999999999</v>
      </c>
    </row>
    <row r="96" spans="1:41" x14ac:dyDescent="0.3">
      <c r="A96" s="3">
        <v>95</v>
      </c>
      <c r="B96" s="51">
        <v>43264.550954745369</v>
      </c>
      <c r="C96" s="3">
        <v>163.24185399999999</v>
      </c>
      <c r="D96" s="3">
        <v>163.38301100000001</v>
      </c>
      <c r="E96" s="3">
        <v>213.24130299999999</v>
      </c>
      <c r="F96" s="3">
        <v>3.70766675</v>
      </c>
      <c r="G96" s="3">
        <v>190.977</v>
      </c>
      <c r="H96" s="3">
        <v>9.8999999999999993E+37</v>
      </c>
      <c r="I96" s="3">
        <v>574.178</v>
      </c>
      <c r="J96" s="3">
        <v>281.83</v>
      </c>
      <c r="K96" s="3">
        <v>9.8999999999999993E+37</v>
      </c>
      <c r="L96" s="3">
        <v>501.70400000000001</v>
      </c>
      <c r="M96" s="3">
        <v>98.182000000000002</v>
      </c>
      <c r="N96" s="3">
        <v>134.566</v>
      </c>
      <c r="O96" s="3">
        <v>308.928</v>
      </c>
      <c r="P96" s="3">
        <v>377.13799999999998</v>
      </c>
      <c r="Q96" s="3">
        <v>330.06700000000001</v>
      </c>
      <c r="R96" s="3">
        <v>145.79900000000001</v>
      </c>
      <c r="S96" s="3">
        <v>47.548000000000002</v>
      </c>
      <c r="T96" s="3">
        <v>409.83600000000001</v>
      </c>
      <c r="U96" s="3">
        <v>135.24799999999999</v>
      </c>
      <c r="V96" s="3">
        <v>54.46</v>
      </c>
      <c r="W96" s="3">
        <v>-91.281000000000006</v>
      </c>
      <c r="X96" s="3">
        <v>100.352</v>
      </c>
      <c r="Y96" s="3">
        <v>641.75099999999998</v>
      </c>
      <c r="Z96" s="3">
        <v>143.24700000000001</v>
      </c>
      <c r="AA96" s="3">
        <v>-138.934</v>
      </c>
      <c r="AB96" s="3">
        <v>9.8999999999999993E+37</v>
      </c>
      <c r="AC96" s="3">
        <v>117.217</v>
      </c>
      <c r="AD96" s="3">
        <v>53.807000000000002</v>
      </c>
      <c r="AE96" s="3">
        <v>59.598999999999997</v>
      </c>
      <c r="AF96" s="3">
        <v>0.56899999999999995</v>
      </c>
      <c r="AG96" s="3">
        <v>20.369</v>
      </c>
      <c r="AH96" s="3">
        <v>21.504999999999999</v>
      </c>
      <c r="AI96" s="3">
        <v>20.99</v>
      </c>
      <c r="AJ96" s="3">
        <v>278.77699999999999</v>
      </c>
      <c r="AK96" s="3">
        <v>237.096</v>
      </c>
      <c r="AL96" s="3">
        <v>109.883</v>
      </c>
      <c r="AM96" s="3">
        <v>163.08799999999999</v>
      </c>
      <c r="AN96" s="3">
        <v>58.018000000000001</v>
      </c>
      <c r="AO96" s="3">
        <v>59.96</v>
      </c>
    </row>
    <row r="97" spans="1:41" x14ac:dyDescent="0.3">
      <c r="A97" s="3">
        <v>96</v>
      </c>
      <c r="B97" s="51">
        <v>43264.551015393517</v>
      </c>
      <c r="C97" s="3">
        <v>163.22721000000001</v>
      </c>
      <c r="D97" s="3">
        <v>163.312971</v>
      </c>
      <c r="E97" s="3">
        <v>213.178563</v>
      </c>
      <c r="F97" s="3">
        <v>3.70766675</v>
      </c>
      <c r="G97" s="3">
        <v>197.876</v>
      </c>
      <c r="H97" s="3">
        <v>9.8999999999999993E+37</v>
      </c>
      <c r="I97" s="3">
        <v>583.375</v>
      </c>
      <c r="J97" s="3">
        <v>227.73400000000001</v>
      </c>
      <c r="K97" s="3">
        <v>9.8999999999999993E+37</v>
      </c>
      <c r="L97" s="3">
        <v>518.53899999999999</v>
      </c>
      <c r="M97" s="3">
        <v>99.784000000000006</v>
      </c>
      <c r="N97" s="3">
        <v>-66.418999999999997</v>
      </c>
      <c r="O97" s="3">
        <v>335.03199999999998</v>
      </c>
      <c r="P97" s="3">
        <v>389.58</v>
      </c>
      <c r="Q97" s="3">
        <v>31.917999999999999</v>
      </c>
      <c r="R97" s="3">
        <v>149.46100000000001</v>
      </c>
      <c r="S97" s="3">
        <v>47.219000000000001</v>
      </c>
      <c r="T97" s="3">
        <v>940.94200000000001</v>
      </c>
      <c r="U97" s="3">
        <v>139.56800000000001</v>
      </c>
      <c r="V97" s="3">
        <v>54.356999999999999</v>
      </c>
      <c r="W97" s="3">
        <v>9.8999999999999993E+37</v>
      </c>
      <c r="X97" s="3">
        <v>103.627</v>
      </c>
      <c r="Y97" s="3">
        <v>1002.16</v>
      </c>
      <c r="Z97" s="3">
        <v>1038.5840000000001</v>
      </c>
      <c r="AA97" s="3">
        <v>9.8999999999999993E+37</v>
      </c>
      <c r="AB97" s="3">
        <v>9.8999999999999993E+37</v>
      </c>
      <c r="AC97" s="3">
        <v>121.712</v>
      </c>
      <c r="AD97" s="3">
        <v>183.471</v>
      </c>
      <c r="AE97" s="3">
        <v>61.262</v>
      </c>
      <c r="AF97" s="3">
        <v>-25.638000000000002</v>
      </c>
      <c r="AG97" s="3">
        <v>20.510999999999999</v>
      </c>
      <c r="AH97" s="3">
        <v>21.594000000000001</v>
      </c>
      <c r="AI97" s="3">
        <v>21.079000000000001</v>
      </c>
      <c r="AJ97" s="3">
        <v>288.238</v>
      </c>
      <c r="AK97" s="3">
        <v>-83.177000000000007</v>
      </c>
      <c r="AL97" s="3">
        <v>113.76300000000001</v>
      </c>
      <c r="AM97" s="3">
        <v>184.61</v>
      </c>
      <c r="AN97" s="3">
        <v>59.787999999999997</v>
      </c>
      <c r="AO97" s="3">
        <v>61.792000000000002</v>
      </c>
    </row>
    <row r="98" spans="1:41" x14ac:dyDescent="0.3">
      <c r="A98" s="3">
        <v>97</v>
      </c>
      <c r="B98" s="51">
        <v>43264.551073495371</v>
      </c>
      <c r="C98" s="3">
        <v>163.14991000000001</v>
      </c>
      <c r="D98" s="3">
        <v>163.296684</v>
      </c>
      <c r="E98" s="3">
        <v>213.223376</v>
      </c>
      <c r="F98" s="3">
        <v>3.79011678</v>
      </c>
      <c r="G98" s="3">
        <v>199.779</v>
      </c>
      <c r="H98" s="3">
        <v>1029.877</v>
      </c>
      <c r="I98" s="3">
        <v>588.25</v>
      </c>
      <c r="J98" s="3">
        <v>209.71899999999999</v>
      </c>
      <c r="K98" s="3">
        <v>9.8999999999999993E+37</v>
      </c>
      <c r="L98" s="3">
        <v>532.428</v>
      </c>
      <c r="M98" s="3">
        <v>100.18</v>
      </c>
      <c r="N98" s="3">
        <v>-16.146000000000001</v>
      </c>
      <c r="O98" s="3">
        <v>340.52300000000002</v>
      </c>
      <c r="P98" s="3">
        <v>369.64800000000002</v>
      </c>
      <c r="Q98" s="3">
        <v>35.25</v>
      </c>
      <c r="R98" s="3">
        <v>153.07</v>
      </c>
      <c r="S98" s="3">
        <v>47.496000000000002</v>
      </c>
      <c r="T98" s="3">
        <v>913.60799999999995</v>
      </c>
      <c r="U98" s="3">
        <v>142.33099999999999</v>
      </c>
      <c r="V98" s="3">
        <v>56.368000000000002</v>
      </c>
      <c r="W98" s="3">
        <v>9.8999999999999993E+37</v>
      </c>
      <c r="X98" s="3">
        <v>105.833</v>
      </c>
      <c r="Y98" s="3">
        <v>979.85900000000004</v>
      </c>
      <c r="Z98" s="3">
        <v>1003.293</v>
      </c>
      <c r="AA98" s="3">
        <v>9.8999999999999993E+37</v>
      </c>
      <c r="AB98" s="3">
        <v>9.8999999999999993E+37</v>
      </c>
      <c r="AC98" s="3">
        <v>126.155</v>
      </c>
      <c r="AD98" s="3">
        <v>222.29</v>
      </c>
      <c r="AE98" s="3">
        <v>62.938000000000002</v>
      </c>
      <c r="AF98" s="3">
        <v>-80.622</v>
      </c>
      <c r="AG98" s="3">
        <v>20.529</v>
      </c>
      <c r="AH98" s="3">
        <v>21.594000000000001</v>
      </c>
      <c r="AI98" s="3">
        <v>21.114999999999998</v>
      </c>
      <c r="AJ98" s="3">
        <v>297.14100000000002</v>
      </c>
      <c r="AK98" s="3">
        <v>25.565000000000001</v>
      </c>
      <c r="AL98" s="3">
        <v>117.44199999999999</v>
      </c>
      <c r="AM98" s="3">
        <v>131.31299999999999</v>
      </c>
      <c r="AN98" s="3">
        <v>61.484999999999999</v>
      </c>
      <c r="AO98" s="3">
        <v>63.451000000000001</v>
      </c>
    </row>
    <row r="99" spans="1:41" x14ac:dyDescent="0.3">
      <c r="A99" s="3">
        <v>98</v>
      </c>
      <c r="B99" s="51">
        <v>43264.551134143519</v>
      </c>
      <c r="C99" s="3">
        <v>163.08726300000001</v>
      </c>
      <c r="D99" s="3">
        <v>163.41558599999999</v>
      </c>
      <c r="E99" s="3">
        <v>213.11093099999999</v>
      </c>
      <c r="F99" s="3">
        <v>3.8725668</v>
      </c>
      <c r="G99" s="3">
        <v>200.899</v>
      </c>
      <c r="H99" s="3">
        <v>1064.684</v>
      </c>
      <c r="I99" s="3">
        <v>586.22900000000004</v>
      </c>
      <c r="J99" s="3">
        <v>291.339</v>
      </c>
      <c r="K99" s="3">
        <v>9.8999999999999993E+37</v>
      </c>
      <c r="L99" s="3">
        <v>537.78300000000002</v>
      </c>
      <c r="M99" s="3">
        <v>101.404</v>
      </c>
      <c r="N99" s="3">
        <v>16.004999999999999</v>
      </c>
      <c r="O99" s="3">
        <v>350.60700000000003</v>
      </c>
      <c r="P99" s="3">
        <v>436.25700000000001</v>
      </c>
      <c r="Q99" s="3">
        <v>9.8999999999999993E+37</v>
      </c>
      <c r="R99" s="3">
        <v>155.494</v>
      </c>
      <c r="S99" s="3">
        <v>48.582000000000001</v>
      </c>
      <c r="T99" s="3">
        <v>1032.5640000000001</v>
      </c>
      <c r="U99" s="3">
        <v>143.81</v>
      </c>
      <c r="V99" s="3">
        <v>56.076000000000001</v>
      </c>
      <c r="W99" s="3">
        <v>9.8999999999999993E+37</v>
      </c>
      <c r="X99" s="3">
        <v>108.366</v>
      </c>
      <c r="Y99" s="3">
        <v>888.88699999999994</v>
      </c>
      <c r="Z99" s="3">
        <v>1276.9590000000001</v>
      </c>
      <c r="AA99" s="3">
        <v>29.233000000000001</v>
      </c>
      <c r="AB99" s="3">
        <v>9.8999999999999993E+37</v>
      </c>
      <c r="AC99" s="3">
        <v>130.876</v>
      </c>
      <c r="AD99" s="3">
        <v>191.173</v>
      </c>
      <c r="AE99" s="3">
        <v>64.698999999999998</v>
      </c>
      <c r="AF99" s="3">
        <v>59.598999999999997</v>
      </c>
      <c r="AG99" s="3">
        <v>20.565000000000001</v>
      </c>
      <c r="AH99" s="3">
        <v>21.523</v>
      </c>
      <c r="AI99" s="3">
        <v>21.186</v>
      </c>
      <c r="AJ99" s="3">
        <v>306.245</v>
      </c>
      <c r="AK99" s="3">
        <v>56.213000000000001</v>
      </c>
      <c r="AL99" s="3">
        <v>121.122</v>
      </c>
      <c r="AM99" s="3">
        <v>201.85900000000001</v>
      </c>
      <c r="AN99" s="3">
        <v>63.262999999999998</v>
      </c>
      <c r="AO99" s="3">
        <v>65.212000000000003</v>
      </c>
    </row>
    <row r="100" spans="1:41" x14ac:dyDescent="0.3">
      <c r="A100" s="3">
        <v>99</v>
      </c>
      <c r="B100" s="51">
        <v>43264.551192013889</v>
      </c>
      <c r="C100" s="3">
        <v>163.04820599999999</v>
      </c>
      <c r="D100" s="3">
        <v>163.23559800000001</v>
      </c>
      <c r="E100" s="3">
        <v>213.07589200000001</v>
      </c>
      <c r="F100" s="3">
        <v>4.0374668500000004</v>
      </c>
      <c r="G100" s="3">
        <v>184.78800000000001</v>
      </c>
      <c r="H100" s="3">
        <v>9.8999999999999993E+37</v>
      </c>
      <c r="I100" s="3">
        <v>590.98800000000006</v>
      </c>
      <c r="J100" s="3">
        <v>187.77600000000001</v>
      </c>
      <c r="K100" s="3">
        <v>476.745</v>
      </c>
      <c r="L100" s="3">
        <v>544.70500000000004</v>
      </c>
      <c r="M100" s="3">
        <v>104.42</v>
      </c>
      <c r="N100" s="3">
        <v>9.8999999999999993E+37</v>
      </c>
      <c r="O100" s="3">
        <v>377.13799999999998</v>
      </c>
      <c r="P100" s="3">
        <v>209.95</v>
      </c>
      <c r="Q100" s="3">
        <v>9.8999999999999993E+37</v>
      </c>
      <c r="R100" s="3">
        <v>159.529</v>
      </c>
      <c r="S100" s="3">
        <v>48.84</v>
      </c>
      <c r="T100" s="3">
        <v>1103.143</v>
      </c>
      <c r="U100" s="3">
        <v>146.398</v>
      </c>
      <c r="V100" s="3">
        <v>56.350999999999999</v>
      </c>
      <c r="W100" s="3">
        <v>9.8999999999999993E+37</v>
      </c>
      <c r="X100" s="3">
        <v>110.572</v>
      </c>
      <c r="Y100" s="3">
        <v>-61.173999999999999</v>
      </c>
      <c r="Z100" s="3">
        <v>9.8999999999999993E+37</v>
      </c>
      <c r="AA100" s="3">
        <v>1220.8340000000001</v>
      </c>
      <c r="AB100" s="3">
        <v>9.8999999999999993E+37</v>
      </c>
      <c r="AC100" s="3">
        <v>135.33500000000001</v>
      </c>
      <c r="AD100" s="3">
        <v>127.764</v>
      </c>
      <c r="AE100" s="3">
        <v>66.375</v>
      </c>
      <c r="AF100" s="3">
        <v>181.21199999999999</v>
      </c>
      <c r="AG100" s="3">
        <v>20.6</v>
      </c>
      <c r="AH100" s="3">
        <v>21.576000000000001</v>
      </c>
      <c r="AI100" s="3">
        <v>21.221</v>
      </c>
      <c r="AJ100" s="3">
        <v>314.92700000000002</v>
      </c>
      <c r="AK100" s="3">
        <v>118.98699999999999</v>
      </c>
      <c r="AL100" s="3">
        <v>124.687</v>
      </c>
      <c r="AM100" s="3">
        <v>185.60599999999999</v>
      </c>
      <c r="AN100" s="3">
        <v>64.921999999999997</v>
      </c>
      <c r="AO100" s="3">
        <v>66.956999999999994</v>
      </c>
    </row>
    <row r="101" spans="1:41" x14ac:dyDescent="0.3">
      <c r="A101" s="3">
        <v>100</v>
      </c>
      <c r="B101" s="51">
        <v>43264.551250462966</v>
      </c>
      <c r="C101" s="3">
        <v>162.98067499999999</v>
      </c>
      <c r="D101" s="3">
        <v>163.22908899999999</v>
      </c>
      <c r="E101" s="3">
        <v>212.952032</v>
      </c>
      <c r="F101" s="3">
        <v>4.2435919200000001</v>
      </c>
      <c r="G101" s="3">
        <v>190.31899999999999</v>
      </c>
      <c r="H101" s="3">
        <v>9.8999999999999993E+37</v>
      </c>
      <c r="I101" s="3">
        <v>602.58600000000001</v>
      </c>
      <c r="J101" s="3">
        <v>130.85900000000001</v>
      </c>
      <c r="K101" s="3">
        <v>908.279</v>
      </c>
      <c r="L101" s="3">
        <v>558.58100000000002</v>
      </c>
      <c r="M101" s="3">
        <v>106.85</v>
      </c>
      <c r="N101" s="3">
        <v>9.8999999999999993E+37</v>
      </c>
      <c r="O101" s="3">
        <v>390.50900000000001</v>
      </c>
      <c r="P101" s="3">
        <v>179.291</v>
      </c>
      <c r="Q101" s="3">
        <v>9.8999999999999993E+37</v>
      </c>
      <c r="R101" s="3">
        <v>164.739</v>
      </c>
      <c r="S101" s="3">
        <v>50.454999999999998</v>
      </c>
      <c r="T101" s="3">
        <v>922.548</v>
      </c>
      <c r="U101" s="3">
        <v>150.44999999999999</v>
      </c>
      <c r="V101" s="3">
        <v>56.762999999999998</v>
      </c>
      <c r="W101" s="3">
        <v>-5.8959999999999999</v>
      </c>
      <c r="X101" s="3">
        <v>113.849</v>
      </c>
      <c r="Y101" s="3">
        <v>9.8999999999999993E+37</v>
      </c>
      <c r="Z101" s="3">
        <v>1352.49</v>
      </c>
      <c r="AA101" s="3">
        <v>1323.4829999999999</v>
      </c>
      <c r="AB101" s="3">
        <v>1.9470000000000001</v>
      </c>
      <c r="AC101" s="3">
        <v>139.86699999999999</v>
      </c>
      <c r="AD101" s="3">
        <v>54.906999999999996</v>
      </c>
      <c r="AE101" s="3">
        <v>67.983000000000004</v>
      </c>
      <c r="AF101" s="3">
        <v>147.01400000000001</v>
      </c>
      <c r="AG101" s="3">
        <v>20.547000000000001</v>
      </c>
      <c r="AH101" s="3">
        <v>21.594000000000001</v>
      </c>
      <c r="AI101" s="3">
        <v>21.186</v>
      </c>
      <c r="AJ101" s="3">
        <v>323.31900000000002</v>
      </c>
      <c r="AK101" s="3">
        <v>171.91499999999999</v>
      </c>
      <c r="AL101" s="3">
        <v>128.393</v>
      </c>
      <c r="AM101" s="3">
        <v>286.30900000000003</v>
      </c>
      <c r="AN101" s="3">
        <v>66.751000000000005</v>
      </c>
      <c r="AO101" s="3">
        <v>68.700999999999993</v>
      </c>
    </row>
    <row r="102" spans="1:41" x14ac:dyDescent="0.3">
      <c r="A102" s="3">
        <v>101</v>
      </c>
      <c r="B102" s="51">
        <v>43264.551308796297</v>
      </c>
      <c r="C102" s="3">
        <v>163.11899399999999</v>
      </c>
      <c r="D102" s="3">
        <v>163.001868</v>
      </c>
      <c r="E102" s="3">
        <v>212.93492000000001</v>
      </c>
      <c r="F102" s="3">
        <v>4.3672669600000003</v>
      </c>
      <c r="G102" s="3">
        <v>211.93700000000001</v>
      </c>
      <c r="H102" s="3">
        <v>9.8999999999999993E+37</v>
      </c>
      <c r="I102" s="3">
        <v>612.35599999999999</v>
      </c>
      <c r="J102" s="3">
        <v>71.436999999999998</v>
      </c>
      <c r="K102" s="3">
        <v>9.8999999999999993E+37</v>
      </c>
      <c r="L102" s="3">
        <v>573.56100000000004</v>
      </c>
      <c r="M102" s="3">
        <v>111.15900000000001</v>
      </c>
      <c r="N102" s="3">
        <v>513.12699999999995</v>
      </c>
      <c r="O102" s="3">
        <v>403.93400000000003</v>
      </c>
      <c r="P102" s="3">
        <v>206.38399999999999</v>
      </c>
      <c r="Q102" s="3">
        <v>571.99300000000005</v>
      </c>
      <c r="R102" s="3">
        <v>171.87899999999999</v>
      </c>
      <c r="S102" s="3">
        <v>51.384</v>
      </c>
      <c r="T102" s="3">
        <v>435.06799999999998</v>
      </c>
      <c r="U102" s="3">
        <v>154.857</v>
      </c>
      <c r="V102" s="3">
        <v>58.19</v>
      </c>
      <c r="W102" s="3">
        <v>35.284999999999997</v>
      </c>
      <c r="X102" s="3">
        <v>117.477</v>
      </c>
      <c r="Y102" s="3">
        <v>404.709</v>
      </c>
      <c r="Z102" s="3">
        <v>543.48800000000006</v>
      </c>
      <c r="AA102" s="3">
        <v>265.005</v>
      </c>
      <c r="AB102" s="3">
        <v>27.864000000000001</v>
      </c>
      <c r="AC102" s="3">
        <v>144.51400000000001</v>
      </c>
      <c r="AD102" s="3">
        <v>70.616</v>
      </c>
      <c r="AE102" s="3">
        <v>69.811999999999998</v>
      </c>
      <c r="AF102" s="3">
        <v>149.584</v>
      </c>
      <c r="AG102" s="3">
        <v>20.582000000000001</v>
      </c>
      <c r="AH102" s="3">
        <v>21.611000000000001</v>
      </c>
      <c r="AI102" s="3">
        <v>21.221</v>
      </c>
      <c r="AJ102" s="3">
        <v>332.37900000000002</v>
      </c>
      <c r="AK102" s="3">
        <v>108.211</v>
      </c>
      <c r="AL102" s="3">
        <v>132.29300000000001</v>
      </c>
      <c r="AM102" s="3">
        <v>189.48400000000001</v>
      </c>
      <c r="AN102" s="3">
        <v>68.581000000000003</v>
      </c>
      <c r="AO102" s="3">
        <v>70.599000000000004</v>
      </c>
    </row>
    <row r="103" spans="1:41" x14ac:dyDescent="0.3">
      <c r="A103" s="3">
        <v>102</v>
      </c>
      <c r="B103" s="51">
        <v>43264.551367129628</v>
      </c>
      <c r="C103" s="3">
        <v>162.91070199999999</v>
      </c>
      <c r="D103" s="3">
        <v>163.08574999999999</v>
      </c>
      <c r="E103" s="3">
        <v>212.882769</v>
      </c>
      <c r="F103" s="3">
        <v>4.3672669600000003</v>
      </c>
      <c r="G103" s="3">
        <v>221.26400000000001</v>
      </c>
      <c r="H103" s="3">
        <v>9.8999999999999993E+37</v>
      </c>
      <c r="I103" s="3">
        <v>622.37199999999996</v>
      </c>
      <c r="J103" s="3">
        <v>139.21600000000001</v>
      </c>
      <c r="K103" s="3">
        <v>800.95500000000004</v>
      </c>
      <c r="L103" s="3">
        <v>590.404</v>
      </c>
      <c r="M103" s="3">
        <v>115.88</v>
      </c>
      <c r="N103" s="3">
        <v>87.129000000000005</v>
      </c>
      <c r="O103" s="3">
        <v>422.43</v>
      </c>
      <c r="P103" s="3">
        <v>162.29</v>
      </c>
      <c r="Q103" s="3">
        <v>1017.211</v>
      </c>
      <c r="R103" s="3">
        <v>183.4</v>
      </c>
      <c r="S103" s="3">
        <v>53.91</v>
      </c>
      <c r="T103" s="3">
        <v>9.8999999999999993E+37</v>
      </c>
      <c r="U103" s="3">
        <v>159.68899999999999</v>
      </c>
      <c r="V103" s="3">
        <v>59.41</v>
      </c>
      <c r="W103" s="3">
        <v>907.99300000000005</v>
      </c>
      <c r="X103" s="3">
        <v>121.07</v>
      </c>
      <c r="Y103" s="3">
        <v>-0.54</v>
      </c>
      <c r="Z103" s="3">
        <v>9.8999999999999993E+37</v>
      </c>
      <c r="AA103" s="3">
        <v>35.527999999999999</v>
      </c>
      <c r="AB103" s="3">
        <v>974.202</v>
      </c>
      <c r="AC103" s="3">
        <v>149.47800000000001</v>
      </c>
      <c r="AD103" s="3">
        <v>49.012</v>
      </c>
      <c r="AE103" s="3">
        <v>71.727999999999994</v>
      </c>
      <c r="AF103" s="3">
        <v>200.17</v>
      </c>
      <c r="AG103" s="3">
        <v>20.494</v>
      </c>
      <c r="AH103" s="3">
        <v>21.523</v>
      </c>
      <c r="AI103" s="3">
        <v>21.202999999999999</v>
      </c>
      <c r="AJ103" s="3">
        <v>341.78100000000001</v>
      </c>
      <c r="AK103" s="3">
        <v>72.685000000000002</v>
      </c>
      <c r="AL103" s="3">
        <v>136.41900000000001</v>
      </c>
      <c r="AM103" s="3">
        <v>249.47300000000001</v>
      </c>
      <c r="AN103" s="3">
        <v>70.564999999999998</v>
      </c>
      <c r="AO103" s="3">
        <v>72.48</v>
      </c>
    </row>
    <row r="104" spans="1:41" x14ac:dyDescent="0.3">
      <c r="A104" s="3">
        <v>103</v>
      </c>
      <c r="B104" s="51">
        <v>43264.551425231482</v>
      </c>
      <c r="C104" s="3">
        <v>162.92127500000001</v>
      </c>
      <c r="D104" s="3">
        <v>163.004313</v>
      </c>
      <c r="E104" s="3">
        <v>212.882769</v>
      </c>
      <c r="F104" s="3">
        <v>4.6141017199999999</v>
      </c>
      <c r="G104" s="3">
        <v>239.64699999999999</v>
      </c>
      <c r="H104" s="3">
        <v>979.20699999999999</v>
      </c>
      <c r="I104" s="3">
        <v>635.11800000000005</v>
      </c>
      <c r="J104" s="3">
        <v>41.945999999999998</v>
      </c>
      <c r="K104" s="3">
        <v>943.95600000000002</v>
      </c>
      <c r="L104" s="3">
        <v>610.14800000000002</v>
      </c>
      <c r="M104" s="3">
        <v>113.60599999999999</v>
      </c>
      <c r="N104" s="3">
        <v>-47.036999999999999</v>
      </c>
      <c r="O104" s="3">
        <v>440.041</v>
      </c>
      <c r="P104" s="3">
        <v>172.51900000000001</v>
      </c>
      <c r="Q104" s="3">
        <v>942.32299999999998</v>
      </c>
      <c r="R104" s="3">
        <v>218.38300000000001</v>
      </c>
      <c r="S104" s="3">
        <v>56.213000000000001</v>
      </c>
      <c r="T104" s="3">
        <v>9.8999999999999993E+37</v>
      </c>
      <c r="U104" s="3">
        <v>164.72200000000001</v>
      </c>
      <c r="V104" s="3">
        <v>60.338000000000001</v>
      </c>
      <c r="W104" s="3">
        <v>256.947</v>
      </c>
      <c r="X104" s="3">
        <v>125.124</v>
      </c>
      <c r="Y104" s="3">
        <v>588.83399999999995</v>
      </c>
      <c r="Z104" s="3">
        <v>9.8999999999999993E+37</v>
      </c>
      <c r="AA104" s="3">
        <v>9.8999999999999993E+37</v>
      </c>
      <c r="AB104" s="3">
        <v>286.464</v>
      </c>
      <c r="AC104" s="3">
        <v>154.57400000000001</v>
      </c>
      <c r="AD104" s="3">
        <v>305.78300000000002</v>
      </c>
      <c r="AE104" s="3">
        <v>73.625</v>
      </c>
      <c r="AF104" s="3">
        <v>311.64499999999998</v>
      </c>
      <c r="AG104" s="3">
        <v>20.422999999999998</v>
      </c>
      <c r="AH104" s="3">
        <v>21.594000000000001</v>
      </c>
      <c r="AI104" s="3">
        <v>21.274000000000001</v>
      </c>
      <c r="AJ104" s="3">
        <v>351.67599999999999</v>
      </c>
      <c r="AK104" s="3">
        <v>3.2170000000000001</v>
      </c>
      <c r="AL104" s="3">
        <v>140.69399999999999</v>
      </c>
      <c r="AM104" s="3">
        <v>261.47199999999998</v>
      </c>
      <c r="AN104" s="3">
        <v>72.531000000000006</v>
      </c>
      <c r="AO104" s="3">
        <v>74.497</v>
      </c>
    </row>
    <row r="105" spans="1:41" x14ac:dyDescent="0.3">
      <c r="A105" s="3">
        <v>104</v>
      </c>
      <c r="B105" s="51">
        <v>43264.55148587963</v>
      </c>
      <c r="C105" s="3">
        <v>162.822014</v>
      </c>
      <c r="D105" s="3">
        <v>162.966848</v>
      </c>
      <c r="E105" s="3">
        <v>212.767878</v>
      </c>
      <c r="F105" s="3">
        <v>4.73777676</v>
      </c>
      <c r="G105" s="3">
        <v>248.35300000000001</v>
      </c>
      <c r="H105" s="3">
        <v>1024.6189999999999</v>
      </c>
      <c r="I105" s="3">
        <v>647.98800000000006</v>
      </c>
      <c r="J105" s="3">
        <v>15.118</v>
      </c>
      <c r="K105" s="3">
        <v>939.88300000000004</v>
      </c>
      <c r="L105" s="3">
        <v>621.73599999999999</v>
      </c>
      <c r="M105" s="3">
        <v>115.70699999999999</v>
      </c>
      <c r="N105" s="3">
        <v>9.8999999999999993E+37</v>
      </c>
      <c r="O105" s="3">
        <v>458.17399999999998</v>
      </c>
      <c r="P105" s="3">
        <v>251.38</v>
      </c>
      <c r="Q105" s="3">
        <v>921.63599999999997</v>
      </c>
      <c r="R105" s="3">
        <v>267.85399999999998</v>
      </c>
      <c r="S105" s="3">
        <v>57.106999999999999</v>
      </c>
      <c r="T105" s="3">
        <v>-110.15</v>
      </c>
      <c r="U105" s="3">
        <v>169.09100000000001</v>
      </c>
      <c r="V105" s="3">
        <v>62.442</v>
      </c>
      <c r="W105" s="3">
        <v>-49.438000000000002</v>
      </c>
      <c r="X105" s="3">
        <v>129.09299999999999</v>
      </c>
      <c r="Y105" s="3">
        <v>704.10799999999995</v>
      </c>
      <c r="Z105" s="3">
        <v>9.8999999999999993E+37</v>
      </c>
      <c r="AA105" s="3">
        <v>9.8999999999999993E+37</v>
      </c>
      <c r="AB105" s="3">
        <v>24.283999999999999</v>
      </c>
      <c r="AC105" s="3">
        <v>160.167</v>
      </c>
      <c r="AD105" s="3">
        <v>155.91900000000001</v>
      </c>
      <c r="AE105" s="3">
        <v>75.727000000000004</v>
      </c>
      <c r="AF105" s="3">
        <v>299.06200000000001</v>
      </c>
      <c r="AG105" s="3">
        <v>20.369</v>
      </c>
      <c r="AH105" s="3">
        <v>21.611000000000001</v>
      </c>
      <c r="AI105" s="3">
        <v>21.31</v>
      </c>
      <c r="AJ105" s="3">
        <v>362.572</v>
      </c>
      <c r="AK105" s="3">
        <v>183.98699999999999</v>
      </c>
      <c r="AL105" s="3">
        <v>145.21799999999999</v>
      </c>
      <c r="AM105" s="3">
        <v>199.97399999999999</v>
      </c>
      <c r="AN105" s="3">
        <v>74.838999999999999</v>
      </c>
      <c r="AO105" s="3">
        <v>76.616</v>
      </c>
    </row>
    <row r="106" spans="1:41" x14ac:dyDescent="0.3">
      <c r="A106" s="3">
        <v>105</v>
      </c>
      <c r="B106" s="51">
        <v>43264.551544444446</v>
      </c>
      <c r="C106" s="3">
        <v>162.843985</v>
      </c>
      <c r="D106" s="3">
        <v>162.906587</v>
      </c>
      <c r="E106" s="3">
        <v>212.71409700000001</v>
      </c>
      <c r="F106" s="3">
        <v>5.1088018799999997</v>
      </c>
      <c r="G106" s="3">
        <v>260.30599999999998</v>
      </c>
      <c r="H106" s="3">
        <v>9.8999999999999993E+37</v>
      </c>
      <c r="I106" s="3">
        <v>660.61400000000003</v>
      </c>
      <c r="J106" s="3">
        <v>27.565999999999999</v>
      </c>
      <c r="K106" s="3">
        <v>9.8999999999999993E+37</v>
      </c>
      <c r="L106" s="3">
        <v>638.55799999999999</v>
      </c>
      <c r="M106" s="3">
        <v>122.667</v>
      </c>
      <c r="N106" s="3">
        <v>843.46199999999999</v>
      </c>
      <c r="O106" s="3">
        <v>476.762</v>
      </c>
      <c r="P106" s="3">
        <v>296.84899999999999</v>
      </c>
      <c r="Q106" s="3">
        <v>-172.28100000000001</v>
      </c>
      <c r="R106" s="3">
        <v>323.28500000000003</v>
      </c>
      <c r="S106" s="3">
        <v>59.96</v>
      </c>
      <c r="T106" s="3">
        <v>372.47199999999998</v>
      </c>
      <c r="U106" s="3">
        <v>175.27099999999999</v>
      </c>
      <c r="V106" s="3">
        <v>63.622</v>
      </c>
      <c r="W106" s="3">
        <v>642.08699999999999</v>
      </c>
      <c r="X106" s="3">
        <v>133.114</v>
      </c>
      <c r="Y106" s="3">
        <v>9.8999999999999993E+37</v>
      </c>
      <c r="Z106" s="3">
        <v>108.297</v>
      </c>
      <c r="AA106" s="3">
        <v>798.94500000000005</v>
      </c>
      <c r="AB106" s="3">
        <v>560.98299999999995</v>
      </c>
      <c r="AC106" s="3">
        <v>165.84100000000001</v>
      </c>
      <c r="AD106" s="3">
        <v>102.248</v>
      </c>
      <c r="AE106" s="3">
        <v>77.811999999999998</v>
      </c>
      <c r="AF106" s="3">
        <v>214.971</v>
      </c>
      <c r="AG106" s="3">
        <v>20.387</v>
      </c>
      <c r="AH106" s="3">
        <v>21.558</v>
      </c>
      <c r="AI106" s="3">
        <v>21.31</v>
      </c>
      <c r="AJ106" s="3">
        <v>373.08</v>
      </c>
      <c r="AK106" s="3">
        <v>339.82600000000002</v>
      </c>
      <c r="AL106" s="3">
        <v>149.69</v>
      </c>
      <c r="AM106" s="3">
        <v>200.04499999999999</v>
      </c>
      <c r="AN106" s="3">
        <v>76.992000000000004</v>
      </c>
      <c r="AO106" s="3">
        <v>78.751999999999995</v>
      </c>
    </row>
    <row r="107" spans="1:41" x14ac:dyDescent="0.3">
      <c r="A107" s="3">
        <v>106</v>
      </c>
      <c r="B107" s="51">
        <v>43264.551602777778</v>
      </c>
      <c r="C107" s="3">
        <v>162.813883</v>
      </c>
      <c r="D107" s="3">
        <v>162.90169800000001</v>
      </c>
      <c r="E107" s="3">
        <v>212.643203</v>
      </c>
      <c r="F107" s="3">
        <v>5.1500268900000004</v>
      </c>
      <c r="G107" s="3">
        <v>261.78500000000003</v>
      </c>
      <c r="H107" s="3">
        <v>9.8999999999999993E+37</v>
      </c>
      <c r="I107" s="3">
        <v>671.56100000000004</v>
      </c>
      <c r="J107" s="3">
        <v>183.24</v>
      </c>
      <c r="K107" s="3">
        <v>204.59200000000001</v>
      </c>
      <c r="L107" s="3">
        <v>646.25599999999997</v>
      </c>
      <c r="M107" s="3">
        <v>125.40300000000001</v>
      </c>
      <c r="N107" s="3">
        <v>9.8999999999999993E+37</v>
      </c>
      <c r="O107" s="3">
        <v>484.71199999999999</v>
      </c>
      <c r="P107" s="3">
        <v>339.52</v>
      </c>
      <c r="Q107" s="3">
        <v>9.8999999999999993E+37</v>
      </c>
      <c r="R107" s="3">
        <v>364.351</v>
      </c>
      <c r="S107" s="3">
        <v>62.015000000000001</v>
      </c>
      <c r="T107" s="3">
        <v>747.62</v>
      </c>
      <c r="U107" s="3">
        <v>180.607</v>
      </c>
      <c r="V107" s="3">
        <v>65.930999999999997</v>
      </c>
      <c r="W107" s="3">
        <v>383.70800000000003</v>
      </c>
      <c r="X107" s="3">
        <v>136.66399999999999</v>
      </c>
      <c r="Y107" s="3">
        <v>9.8999999999999993E+37</v>
      </c>
      <c r="Z107" s="3">
        <v>664.64099999999996</v>
      </c>
      <c r="AA107" s="3">
        <v>1218.6780000000001</v>
      </c>
      <c r="AB107" s="3">
        <v>55.043999999999997</v>
      </c>
      <c r="AC107" s="3">
        <v>171.577</v>
      </c>
      <c r="AD107" s="3">
        <v>148.61600000000001</v>
      </c>
      <c r="AE107" s="3">
        <v>80.016000000000005</v>
      </c>
      <c r="AF107" s="3">
        <v>165.29</v>
      </c>
      <c r="AG107" s="3">
        <v>20.547000000000001</v>
      </c>
      <c r="AH107" s="3">
        <v>21.611000000000001</v>
      </c>
      <c r="AI107" s="3">
        <v>21.31</v>
      </c>
      <c r="AJ107" s="3">
        <v>383.72500000000002</v>
      </c>
      <c r="AK107" s="3">
        <v>170.6</v>
      </c>
      <c r="AL107" s="3">
        <v>154.52099999999999</v>
      </c>
      <c r="AM107" s="3">
        <v>264.97000000000003</v>
      </c>
      <c r="AN107" s="3">
        <v>79.367000000000004</v>
      </c>
      <c r="AO107" s="3">
        <v>80.956000000000003</v>
      </c>
    </row>
    <row r="108" spans="1:41" x14ac:dyDescent="0.3">
      <c r="A108" s="3">
        <v>107</v>
      </c>
      <c r="B108" s="51">
        <v>43264.55166099537</v>
      </c>
      <c r="C108" s="3">
        <v>162.73414</v>
      </c>
      <c r="D108" s="3">
        <v>162.87238199999999</v>
      </c>
      <c r="E108" s="3">
        <v>212.469639</v>
      </c>
      <c r="F108" s="3">
        <v>5.3556366400000002</v>
      </c>
      <c r="G108" s="3">
        <v>265.42200000000003</v>
      </c>
      <c r="H108" s="3">
        <v>9.8999999999999993E+37</v>
      </c>
      <c r="I108" s="3">
        <v>680.178</v>
      </c>
      <c r="J108" s="3">
        <v>111.923</v>
      </c>
      <c r="K108" s="3">
        <v>536.18100000000004</v>
      </c>
      <c r="L108" s="3">
        <v>654.73500000000001</v>
      </c>
      <c r="M108" s="3">
        <v>127.20399999999999</v>
      </c>
      <c r="N108" s="3">
        <v>9.8999999999999993E+37</v>
      </c>
      <c r="O108" s="3">
        <v>498.14499999999998</v>
      </c>
      <c r="P108" s="3">
        <v>426.673</v>
      </c>
      <c r="Q108" s="3">
        <v>9.8999999999999993E+37</v>
      </c>
      <c r="R108" s="3">
        <v>388.75400000000002</v>
      </c>
      <c r="S108" s="3">
        <v>65.742000000000004</v>
      </c>
      <c r="T108" s="3">
        <v>757.96900000000005</v>
      </c>
      <c r="U108" s="3">
        <v>185.375</v>
      </c>
      <c r="V108" s="3">
        <v>68.153999999999996</v>
      </c>
      <c r="W108" s="3">
        <v>347.56900000000002</v>
      </c>
      <c r="X108" s="3">
        <v>140.131</v>
      </c>
      <c r="Y108" s="3">
        <v>9.8999999999999993E+37</v>
      </c>
      <c r="Z108" s="3">
        <v>734.54200000000003</v>
      </c>
      <c r="AA108" s="3">
        <v>1131</v>
      </c>
      <c r="AB108" s="3">
        <v>109.797</v>
      </c>
      <c r="AC108" s="3">
        <v>177.601</v>
      </c>
      <c r="AD108" s="3">
        <v>-12.276999999999999</v>
      </c>
      <c r="AE108" s="3">
        <v>82.356999999999999</v>
      </c>
      <c r="AF108" s="3">
        <v>90.796000000000006</v>
      </c>
      <c r="AG108" s="3">
        <v>20.635999999999999</v>
      </c>
      <c r="AH108" s="3">
        <v>21.681999999999999</v>
      </c>
      <c r="AI108" s="3">
        <v>21.416</v>
      </c>
      <c r="AJ108" s="3">
        <v>394.26799999999997</v>
      </c>
      <c r="AK108" s="3">
        <v>60.063000000000002</v>
      </c>
      <c r="AL108" s="3">
        <v>159.40600000000001</v>
      </c>
      <c r="AM108" s="3">
        <v>275.59199999999998</v>
      </c>
      <c r="AN108" s="3">
        <v>81.775999999999996</v>
      </c>
      <c r="AO108" s="3">
        <v>83.296999999999997</v>
      </c>
    </row>
    <row r="109" spans="1:41" x14ac:dyDescent="0.3">
      <c r="A109" s="3">
        <v>108</v>
      </c>
      <c r="B109" s="51">
        <v>43264.551719212963</v>
      </c>
      <c r="C109" s="3">
        <v>162.71542500000001</v>
      </c>
      <c r="D109" s="3">
        <v>162.846316</v>
      </c>
      <c r="E109" s="3">
        <v>212.53482500000001</v>
      </c>
      <c r="F109" s="3">
        <v>5.4380866699999997</v>
      </c>
      <c r="G109" s="3">
        <v>269.51600000000002</v>
      </c>
      <c r="H109" s="3">
        <v>9.8999999999999993E+37</v>
      </c>
      <c r="I109" s="3">
        <v>688.85699999999997</v>
      </c>
      <c r="J109" s="3">
        <v>72.462999999999994</v>
      </c>
      <c r="K109" s="3">
        <v>459.34399999999999</v>
      </c>
      <c r="L109" s="3">
        <v>664.15200000000004</v>
      </c>
      <c r="M109" s="3">
        <v>125.666</v>
      </c>
      <c r="N109" s="3">
        <v>9.8999999999999993E+37</v>
      </c>
      <c r="O109" s="3">
        <v>510.48599999999999</v>
      </c>
      <c r="P109" s="3">
        <v>454.32799999999997</v>
      </c>
      <c r="Q109" s="3">
        <v>9.8999999999999993E+37</v>
      </c>
      <c r="R109" s="3">
        <v>413.31400000000002</v>
      </c>
      <c r="S109" s="3">
        <v>65.281000000000006</v>
      </c>
      <c r="T109" s="3">
        <v>701.91499999999996</v>
      </c>
      <c r="U109" s="3">
        <v>189.03899999999999</v>
      </c>
      <c r="V109" s="3">
        <v>71.215000000000003</v>
      </c>
      <c r="W109" s="3">
        <v>273.46300000000002</v>
      </c>
      <c r="X109" s="3">
        <v>143.916</v>
      </c>
      <c r="Y109" s="3">
        <v>9.8999999999999993E+37</v>
      </c>
      <c r="Z109" s="3">
        <v>931.86500000000001</v>
      </c>
      <c r="AA109" s="3">
        <v>1116.963</v>
      </c>
      <c r="AB109" s="3">
        <v>-118.155</v>
      </c>
      <c r="AC109" s="3">
        <v>183.827</v>
      </c>
      <c r="AD109" s="3">
        <v>135.86000000000001</v>
      </c>
      <c r="AE109" s="3">
        <v>84.664000000000001</v>
      </c>
      <c r="AF109" s="3">
        <v>44.234999999999999</v>
      </c>
      <c r="AG109" s="3">
        <v>20.689</v>
      </c>
      <c r="AH109" s="3">
        <v>21.629000000000001</v>
      </c>
      <c r="AI109" s="3">
        <v>21.398</v>
      </c>
      <c r="AJ109" s="3">
        <v>404.87700000000001</v>
      </c>
      <c r="AK109" s="3">
        <v>123.04900000000001</v>
      </c>
      <c r="AL109" s="3">
        <v>164.43799999999999</v>
      </c>
      <c r="AM109" s="3">
        <v>259.87099999999998</v>
      </c>
      <c r="AN109" s="3">
        <v>84.22</v>
      </c>
      <c r="AO109" s="3">
        <v>85.620999999999995</v>
      </c>
    </row>
    <row r="110" spans="1:41" x14ac:dyDescent="0.3">
      <c r="A110" s="3">
        <v>109</v>
      </c>
      <c r="B110" s="51">
        <v>43264.551777314817</v>
      </c>
      <c r="C110" s="3">
        <v>162.62186299999999</v>
      </c>
      <c r="D110" s="3">
        <v>162.83328800000001</v>
      </c>
      <c r="E110" s="3">
        <v>212.46311600000001</v>
      </c>
      <c r="F110" s="3">
        <v>5.7678867699999996</v>
      </c>
      <c r="G110" s="3">
        <v>287.01499999999999</v>
      </c>
      <c r="H110" s="3">
        <v>9.8999999999999993E+37</v>
      </c>
      <c r="I110" s="3">
        <v>696.94600000000003</v>
      </c>
      <c r="J110" s="3">
        <v>166.69300000000001</v>
      </c>
      <c r="K110" s="3">
        <v>-41.773000000000003</v>
      </c>
      <c r="L110" s="3">
        <v>676.93</v>
      </c>
      <c r="M110" s="3">
        <v>127.327</v>
      </c>
      <c r="N110" s="3">
        <v>1338.6579999999999</v>
      </c>
      <c r="O110" s="3">
        <v>520.42600000000004</v>
      </c>
      <c r="P110" s="3">
        <v>301.721</v>
      </c>
      <c r="Q110" s="3">
        <v>-99.411000000000001</v>
      </c>
      <c r="R110" s="3">
        <v>430.54700000000003</v>
      </c>
      <c r="S110" s="3">
        <v>67.195999999999998</v>
      </c>
      <c r="T110" s="3">
        <v>465.61399999999998</v>
      </c>
      <c r="U110" s="3">
        <v>192.93299999999999</v>
      </c>
      <c r="V110" s="3">
        <v>72.188999999999993</v>
      </c>
      <c r="W110" s="3">
        <v>703.19</v>
      </c>
      <c r="X110" s="3">
        <v>147.71799999999999</v>
      </c>
      <c r="Y110" s="3">
        <v>9.8999999999999993E+37</v>
      </c>
      <c r="Z110" s="3">
        <v>649.78599999999994</v>
      </c>
      <c r="AA110" s="3">
        <v>1092.1559999999999</v>
      </c>
      <c r="AB110" s="3">
        <v>530.04200000000003</v>
      </c>
      <c r="AC110" s="3">
        <v>190.23</v>
      </c>
      <c r="AD110" s="3">
        <v>196.20500000000001</v>
      </c>
      <c r="AE110" s="3">
        <v>87.162999999999997</v>
      </c>
      <c r="AF110" s="3">
        <v>167.86500000000001</v>
      </c>
      <c r="AG110" s="3">
        <v>20.76</v>
      </c>
      <c r="AH110" s="3">
        <v>21.7</v>
      </c>
      <c r="AI110" s="3">
        <v>21.452000000000002</v>
      </c>
      <c r="AJ110" s="3">
        <v>415.70100000000002</v>
      </c>
      <c r="AK110" s="3">
        <v>159.494</v>
      </c>
      <c r="AL110" s="3">
        <v>169.535</v>
      </c>
      <c r="AM110" s="3">
        <v>248.405</v>
      </c>
      <c r="AN110" s="3">
        <v>86.82</v>
      </c>
      <c r="AO110" s="3">
        <v>88.14</v>
      </c>
    </row>
    <row r="111" spans="1:41" x14ac:dyDescent="0.3">
      <c r="A111" s="3">
        <v>110</v>
      </c>
      <c r="B111" s="51">
        <v>43264.551837962965</v>
      </c>
      <c r="C111" s="3">
        <v>162.60233400000001</v>
      </c>
      <c r="D111" s="3">
        <v>162.75835900000001</v>
      </c>
      <c r="E111" s="3">
        <v>212.277331</v>
      </c>
      <c r="F111" s="3">
        <v>6.0564618599999998</v>
      </c>
      <c r="G111" s="3">
        <v>297.26100000000002</v>
      </c>
      <c r="H111" s="3">
        <v>9.8999999999999993E+37</v>
      </c>
      <c r="I111" s="3">
        <v>703.95500000000004</v>
      </c>
      <c r="J111" s="3">
        <v>132.27500000000001</v>
      </c>
      <c r="K111" s="3">
        <v>9.8999999999999993E+37</v>
      </c>
      <c r="L111" s="3">
        <v>683.29100000000005</v>
      </c>
      <c r="M111" s="3">
        <v>133.202</v>
      </c>
      <c r="N111" s="3">
        <v>1246.634</v>
      </c>
      <c r="O111" s="3">
        <v>525.11800000000005</v>
      </c>
      <c r="P111" s="3">
        <v>283.846</v>
      </c>
      <c r="Q111" s="3">
        <v>9.8999999999999993E+37</v>
      </c>
      <c r="R111" s="3">
        <v>461.2</v>
      </c>
      <c r="S111" s="3">
        <v>66.819999999999993</v>
      </c>
      <c r="T111" s="3">
        <v>307.851</v>
      </c>
      <c r="U111" s="3">
        <v>196.29400000000001</v>
      </c>
      <c r="V111" s="3">
        <v>73.215000000000003</v>
      </c>
      <c r="W111" s="3">
        <v>1179.7819999999999</v>
      </c>
      <c r="X111" s="3">
        <v>150.822</v>
      </c>
      <c r="Y111" s="3">
        <v>9.8999999999999993E+37</v>
      </c>
      <c r="Z111" s="3">
        <v>257.173</v>
      </c>
      <c r="AA111" s="3">
        <v>1009.65</v>
      </c>
      <c r="AB111" s="3">
        <v>1070.5060000000001</v>
      </c>
      <c r="AC111" s="3">
        <v>197.023</v>
      </c>
      <c r="AD111" s="3">
        <v>185.001</v>
      </c>
      <c r="AE111" s="3">
        <v>89.665000000000006</v>
      </c>
      <c r="AF111" s="3">
        <v>215.94399999999999</v>
      </c>
      <c r="AG111" s="3">
        <v>20.847999999999999</v>
      </c>
      <c r="AH111" s="3">
        <v>21.736000000000001</v>
      </c>
      <c r="AI111" s="3">
        <v>21.504999999999999</v>
      </c>
      <c r="AJ111" s="3">
        <v>426.74</v>
      </c>
      <c r="AK111" s="3">
        <v>231.81800000000001</v>
      </c>
      <c r="AL111" s="3">
        <v>175.18299999999999</v>
      </c>
      <c r="AM111" s="3">
        <v>256.947</v>
      </c>
      <c r="AN111" s="3">
        <v>89.682000000000002</v>
      </c>
      <c r="AO111" s="3">
        <v>90.83</v>
      </c>
    </row>
    <row r="112" spans="1:41" x14ac:dyDescent="0.3">
      <c r="A112" s="3">
        <v>111</v>
      </c>
      <c r="B112" s="51">
        <v>43264.551896527781</v>
      </c>
      <c r="C112" s="3">
        <v>162.52015900000001</v>
      </c>
      <c r="D112" s="3">
        <v>162.672032</v>
      </c>
      <c r="E112" s="3">
        <v>212.262666</v>
      </c>
      <c r="F112" s="3">
        <v>6.0976868700000004</v>
      </c>
      <c r="G112" s="3">
        <v>307.37299999999999</v>
      </c>
      <c r="H112" s="3">
        <v>9.8999999999999993E+37</v>
      </c>
      <c r="I112" s="3">
        <v>710.755</v>
      </c>
      <c r="J112" s="3">
        <v>118.31</v>
      </c>
      <c r="K112" s="3">
        <v>685</v>
      </c>
      <c r="L112" s="3">
        <v>692.553</v>
      </c>
      <c r="M112" s="3">
        <v>135.82499999999999</v>
      </c>
      <c r="N112" s="3">
        <v>-12.332000000000001</v>
      </c>
      <c r="O112" s="3">
        <v>533.91200000000003</v>
      </c>
      <c r="P112" s="3">
        <v>240.26300000000001</v>
      </c>
      <c r="Q112" s="3">
        <v>885.73500000000001</v>
      </c>
      <c r="R112" s="3">
        <v>480.40499999999997</v>
      </c>
      <c r="S112" s="3">
        <v>65.777000000000001</v>
      </c>
      <c r="T112" s="3">
        <v>-193.22900000000001</v>
      </c>
      <c r="U112" s="3">
        <v>201.11199999999999</v>
      </c>
      <c r="V112" s="3">
        <v>76.052000000000007</v>
      </c>
      <c r="W112" s="3">
        <v>492.44</v>
      </c>
      <c r="X112" s="3">
        <v>155.28200000000001</v>
      </c>
      <c r="Y112" s="3">
        <v>422.9</v>
      </c>
      <c r="Z112" s="3">
        <v>9.8999999999999993E+37</v>
      </c>
      <c r="AA112" s="3">
        <v>9.8999999999999993E+37</v>
      </c>
      <c r="AB112" s="3">
        <v>395.12700000000001</v>
      </c>
      <c r="AC112" s="3">
        <v>203.79400000000001</v>
      </c>
      <c r="AD112" s="3">
        <v>264.83100000000002</v>
      </c>
      <c r="AE112" s="3">
        <v>92.200999999999993</v>
      </c>
      <c r="AF112" s="3">
        <v>189.53700000000001</v>
      </c>
      <c r="AG112" s="3">
        <v>20.866</v>
      </c>
      <c r="AH112" s="3">
        <v>21.664999999999999</v>
      </c>
      <c r="AI112" s="3">
        <v>21.486999999999998</v>
      </c>
      <c r="AJ112" s="3">
        <v>437.077</v>
      </c>
      <c r="AK112" s="3">
        <v>-6.6470000000000002</v>
      </c>
      <c r="AL112" s="3">
        <v>180.554</v>
      </c>
      <c r="AM112" s="3">
        <v>-13.762</v>
      </c>
      <c r="AN112" s="3">
        <v>92.355000000000004</v>
      </c>
      <c r="AO112" s="3">
        <v>93.468999999999994</v>
      </c>
    </row>
    <row r="113" spans="1:41" x14ac:dyDescent="0.3">
      <c r="A113" s="3">
        <v>112</v>
      </c>
      <c r="B113" s="51">
        <v>43264.551954629627</v>
      </c>
      <c r="C113" s="3">
        <v>162.51201800000001</v>
      </c>
      <c r="D113" s="3">
        <v>162.632938</v>
      </c>
      <c r="E113" s="3">
        <v>212.192587</v>
      </c>
      <c r="F113" s="3">
        <v>6.3857466499999997</v>
      </c>
      <c r="G113" s="3">
        <v>318.20699999999999</v>
      </c>
      <c r="H113" s="3">
        <v>9.8999999999999993E+37</v>
      </c>
      <c r="I113" s="3">
        <v>720.35900000000004</v>
      </c>
      <c r="J113" s="3">
        <v>194.56899999999999</v>
      </c>
      <c r="K113" s="3">
        <v>761.30200000000002</v>
      </c>
      <c r="L113" s="3">
        <v>697.52200000000005</v>
      </c>
      <c r="M113" s="3">
        <v>136.06899999999999</v>
      </c>
      <c r="N113" s="3">
        <v>9.8999999999999993E+37</v>
      </c>
      <c r="O113" s="3">
        <v>544.38800000000003</v>
      </c>
      <c r="P113" s="3">
        <v>296.47199999999998</v>
      </c>
      <c r="Q113" s="3">
        <v>521.81200000000001</v>
      </c>
      <c r="R113" s="3">
        <v>497.49599999999998</v>
      </c>
      <c r="S113" s="3">
        <v>67.144999999999996</v>
      </c>
      <c r="T113" s="3">
        <v>469.96</v>
      </c>
      <c r="U113" s="3">
        <v>207.661</v>
      </c>
      <c r="V113" s="3">
        <v>78.204999999999998</v>
      </c>
      <c r="W113" s="3">
        <v>-127.27500000000001</v>
      </c>
      <c r="X113" s="3">
        <v>161.70599999999999</v>
      </c>
      <c r="Y113" s="3">
        <v>776.71500000000003</v>
      </c>
      <c r="Z113" s="3">
        <v>425.81799999999998</v>
      </c>
      <c r="AA113" s="3">
        <v>9.8999999999999993E+37</v>
      </c>
      <c r="AB113" s="3">
        <v>9.8999999999999993E+37</v>
      </c>
      <c r="AC113" s="3">
        <v>210.87200000000001</v>
      </c>
      <c r="AD113" s="3">
        <v>225.43600000000001</v>
      </c>
      <c r="AE113" s="3">
        <v>94.909000000000006</v>
      </c>
      <c r="AF113" s="3">
        <v>97.908000000000001</v>
      </c>
      <c r="AG113" s="3">
        <v>20.902000000000001</v>
      </c>
      <c r="AH113" s="3">
        <v>21.736000000000001</v>
      </c>
      <c r="AI113" s="3">
        <v>21.611000000000001</v>
      </c>
      <c r="AJ113" s="3">
        <v>447.32</v>
      </c>
      <c r="AK113" s="3">
        <v>10.114000000000001</v>
      </c>
      <c r="AL113" s="3">
        <v>186.08600000000001</v>
      </c>
      <c r="AM113" s="3">
        <v>-32.83</v>
      </c>
      <c r="AN113" s="3">
        <v>95.286000000000001</v>
      </c>
      <c r="AO113" s="3">
        <v>96.313999999999993</v>
      </c>
    </row>
    <row r="114" spans="1:41" x14ac:dyDescent="0.3">
      <c r="A114" s="3">
        <v>113</v>
      </c>
      <c r="B114" s="51">
        <v>43264.552012731481</v>
      </c>
      <c r="C114" s="3">
        <v>162.45099999999999</v>
      </c>
      <c r="D114" s="3">
        <v>162.59466900000001</v>
      </c>
      <c r="E114" s="3">
        <v>212.06872799999999</v>
      </c>
      <c r="F114" s="3">
        <v>6.5506466999999997</v>
      </c>
      <c r="G114" s="3">
        <v>328.63499999999999</v>
      </c>
      <c r="H114" s="3">
        <v>9.8999999999999993E+37</v>
      </c>
      <c r="I114" s="3">
        <v>722.13099999999997</v>
      </c>
      <c r="J114" s="3">
        <v>229.267</v>
      </c>
      <c r="K114" s="3">
        <v>408.17200000000003</v>
      </c>
      <c r="L114" s="3">
        <v>691.72299999999996</v>
      </c>
      <c r="M114" s="3">
        <v>137.86000000000001</v>
      </c>
      <c r="N114" s="3">
        <v>187.24199999999999</v>
      </c>
      <c r="O114" s="3">
        <v>543.03800000000001</v>
      </c>
      <c r="P114" s="3">
        <v>277.565</v>
      </c>
      <c r="Q114" s="3">
        <v>9.8999999999999993E+37</v>
      </c>
      <c r="R114" s="3">
        <v>518.673</v>
      </c>
      <c r="S114" s="3">
        <v>70.873000000000005</v>
      </c>
      <c r="T114" s="3">
        <v>747.68899999999996</v>
      </c>
      <c r="U114" s="3">
        <v>210.21600000000001</v>
      </c>
      <c r="V114" s="3">
        <v>80.972999999999999</v>
      </c>
      <c r="W114" s="3">
        <v>-180.506</v>
      </c>
      <c r="X114" s="3">
        <v>167.35</v>
      </c>
      <c r="Y114" s="3">
        <v>750.07100000000003</v>
      </c>
      <c r="Z114" s="3">
        <v>915.19399999999996</v>
      </c>
      <c r="AA114" s="3">
        <v>152.50299999999999</v>
      </c>
      <c r="AB114" s="3">
        <v>9.8999999999999993E+37</v>
      </c>
      <c r="AC114" s="3">
        <v>217.88800000000001</v>
      </c>
      <c r="AD114" s="3">
        <v>106.557</v>
      </c>
      <c r="AE114" s="3">
        <v>97.444999999999993</v>
      </c>
      <c r="AF114" s="3">
        <v>113.381</v>
      </c>
      <c r="AG114" s="3">
        <v>20.937000000000001</v>
      </c>
      <c r="AH114" s="3">
        <v>21.7</v>
      </c>
      <c r="AI114" s="3">
        <v>21.558</v>
      </c>
      <c r="AJ114" s="3">
        <v>456.71899999999999</v>
      </c>
      <c r="AK114" s="3">
        <v>16.36</v>
      </c>
      <c r="AL114" s="3">
        <v>191.44</v>
      </c>
      <c r="AM114" s="3">
        <v>142.89500000000001</v>
      </c>
      <c r="AN114" s="3">
        <v>98.113</v>
      </c>
      <c r="AO114" s="3">
        <v>99.111999999999995</v>
      </c>
    </row>
    <row r="115" spans="1:41" x14ac:dyDescent="0.3">
      <c r="A115" s="3">
        <v>114</v>
      </c>
      <c r="B115" s="51">
        <v>43264.552071296297</v>
      </c>
      <c r="C115" s="3">
        <v>162.453442</v>
      </c>
      <c r="D115" s="3">
        <v>162.56534300000001</v>
      </c>
      <c r="E115" s="3">
        <v>212.00191100000001</v>
      </c>
      <c r="F115" s="3">
        <v>6.7155467499999997</v>
      </c>
      <c r="G115" s="3">
        <v>333.31400000000002</v>
      </c>
      <c r="H115" s="3">
        <v>1263.8520000000001</v>
      </c>
      <c r="I115" s="3">
        <v>726.05100000000004</v>
      </c>
      <c r="J115" s="3">
        <v>187.34899999999999</v>
      </c>
      <c r="K115" s="3">
        <v>571.54200000000003</v>
      </c>
      <c r="L115" s="3">
        <v>694.08</v>
      </c>
      <c r="M115" s="3">
        <v>142.24299999999999</v>
      </c>
      <c r="N115" s="3">
        <v>9.8999999999999993E+37</v>
      </c>
      <c r="O115" s="3">
        <v>543.88800000000003</v>
      </c>
      <c r="P115" s="3">
        <v>216.40299999999999</v>
      </c>
      <c r="Q115" s="3">
        <v>842.46199999999999</v>
      </c>
      <c r="R115" s="3">
        <v>523.01400000000001</v>
      </c>
      <c r="S115" s="3">
        <v>68.923000000000002</v>
      </c>
      <c r="T115" s="3">
        <v>-190.25200000000001</v>
      </c>
      <c r="U115" s="3">
        <v>213.83500000000001</v>
      </c>
      <c r="V115" s="3">
        <v>82.05</v>
      </c>
      <c r="W115" s="3">
        <v>265.80500000000001</v>
      </c>
      <c r="X115" s="3">
        <v>172.51900000000001</v>
      </c>
      <c r="Y115" s="3">
        <v>845.322</v>
      </c>
      <c r="Z115" s="3">
        <v>9.8999999999999993E+37</v>
      </c>
      <c r="AA115" s="3">
        <v>9.8999999999999993E+37</v>
      </c>
      <c r="AB115" s="3">
        <v>230.56899999999999</v>
      </c>
      <c r="AC115" s="3">
        <v>225.065</v>
      </c>
      <c r="AD115" s="3">
        <v>152.91</v>
      </c>
      <c r="AE115" s="3">
        <v>100.077</v>
      </c>
      <c r="AF115" s="3">
        <v>294.43099999999998</v>
      </c>
      <c r="AG115" s="3">
        <v>21.114999999999998</v>
      </c>
      <c r="AH115" s="3">
        <v>21.753</v>
      </c>
      <c r="AI115" s="3">
        <v>21.558</v>
      </c>
      <c r="AJ115" s="3">
        <v>465.63</v>
      </c>
      <c r="AK115" s="3">
        <v>-81.552999999999997</v>
      </c>
      <c r="AL115" s="3">
        <v>196.809</v>
      </c>
      <c r="AM115" s="3">
        <v>98.474000000000004</v>
      </c>
      <c r="AN115" s="3">
        <v>101.07599999999999</v>
      </c>
      <c r="AO115" s="3">
        <v>102.041</v>
      </c>
    </row>
    <row r="116" spans="1:41" x14ac:dyDescent="0.3">
      <c r="A116" s="3">
        <v>115</v>
      </c>
      <c r="B116" s="51">
        <v>43264.552129745367</v>
      </c>
      <c r="C116" s="3">
        <v>162.460759</v>
      </c>
      <c r="D116" s="3">
        <v>162.57512199999999</v>
      </c>
      <c r="E116" s="3">
        <v>212.03776500000001</v>
      </c>
      <c r="F116" s="3">
        <v>6.9216718200000003</v>
      </c>
      <c r="G116" s="3">
        <v>338.31299999999999</v>
      </c>
      <c r="H116" s="3">
        <v>948.81</v>
      </c>
      <c r="I116" s="3">
        <v>734.73</v>
      </c>
      <c r="J116" s="3">
        <v>307.16800000000001</v>
      </c>
      <c r="K116" s="3">
        <v>9.8999999999999993E+37</v>
      </c>
      <c r="L116" s="3">
        <v>710.77200000000005</v>
      </c>
      <c r="M116" s="3">
        <v>141.75</v>
      </c>
      <c r="N116" s="3">
        <v>207.07599999999999</v>
      </c>
      <c r="O116" s="3">
        <v>557.66399999999999</v>
      </c>
      <c r="P116" s="3">
        <v>252.99</v>
      </c>
      <c r="Q116" s="3">
        <v>594.56500000000005</v>
      </c>
      <c r="R116" s="3">
        <v>519.00699999999995</v>
      </c>
      <c r="S116" s="3">
        <v>71.350999999999999</v>
      </c>
      <c r="T116" s="3">
        <v>9.8999999999999993E+37</v>
      </c>
      <c r="U116" s="3">
        <v>221.33500000000001</v>
      </c>
      <c r="V116" s="3">
        <v>83.347999999999999</v>
      </c>
      <c r="W116" s="3">
        <v>864.82600000000002</v>
      </c>
      <c r="X116" s="3">
        <v>177.95699999999999</v>
      </c>
      <c r="Y116" s="3">
        <v>-137.50299999999999</v>
      </c>
      <c r="Z116" s="3">
        <v>9.8999999999999993E+37</v>
      </c>
      <c r="AA116" s="3">
        <v>489.63799999999998</v>
      </c>
      <c r="AB116" s="3">
        <v>799.29100000000005</v>
      </c>
      <c r="AC116" s="3">
        <v>232.399</v>
      </c>
      <c r="AD116" s="3">
        <v>202.41</v>
      </c>
      <c r="AE116" s="3">
        <v>102.627</v>
      </c>
      <c r="AF116" s="3">
        <v>306.62099999999998</v>
      </c>
      <c r="AG116" s="3">
        <v>21.292000000000002</v>
      </c>
      <c r="AH116" s="3">
        <v>21.789000000000001</v>
      </c>
      <c r="AI116" s="3">
        <v>21.611000000000001</v>
      </c>
      <c r="AJ116" s="3">
        <v>475.07400000000001</v>
      </c>
      <c r="AK116" s="3">
        <v>156.184</v>
      </c>
      <c r="AL116" s="3">
        <v>202.374</v>
      </c>
      <c r="AM116" s="3">
        <v>54.287999999999997</v>
      </c>
      <c r="AN116" s="3">
        <v>103.95399999999999</v>
      </c>
      <c r="AO116" s="3">
        <v>105.057</v>
      </c>
    </row>
    <row r="117" spans="1:41" x14ac:dyDescent="0.3">
      <c r="A117" s="3">
        <v>116</v>
      </c>
      <c r="B117" s="51">
        <v>43264.552190393515</v>
      </c>
      <c r="C117" s="3">
        <v>162.18819199999999</v>
      </c>
      <c r="D117" s="3">
        <v>162.50345200000001</v>
      </c>
      <c r="E117" s="3">
        <v>211.80145999999999</v>
      </c>
      <c r="F117" s="3">
        <v>6.96289683</v>
      </c>
      <c r="G117" s="3">
        <v>350.488</v>
      </c>
      <c r="H117" s="3">
        <v>9.8999999999999993E+37</v>
      </c>
      <c r="I117" s="3">
        <v>745.46100000000001</v>
      </c>
      <c r="J117" s="3">
        <v>335.52499999999998</v>
      </c>
      <c r="K117" s="3">
        <v>9.8999999999999993E+37</v>
      </c>
      <c r="L117" s="3">
        <v>725.65899999999999</v>
      </c>
      <c r="M117" s="3">
        <v>137.93100000000001</v>
      </c>
      <c r="N117" s="3">
        <v>478.38299999999998</v>
      </c>
      <c r="O117" s="3">
        <v>575.19600000000003</v>
      </c>
      <c r="P117" s="3">
        <v>213.161</v>
      </c>
      <c r="Q117" s="3">
        <v>584.49300000000005</v>
      </c>
      <c r="R117" s="3">
        <v>525.78599999999994</v>
      </c>
      <c r="S117" s="3">
        <v>77.846000000000004</v>
      </c>
      <c r="T117" s="3">
        <v>9.8999999999999993E+37</v>
      </c>
      <c r="U117" s="3">
        <v>260.60199999999998</v>
      </c>
      <c r="V117" s="3">
        <v>85.006</v>
      </c>
      <c r="W117" s="3">
        <v>1128.742</v>
      </c>
      <c r="X117" s="3">
        <v>183.898</v>
      </c>
      <c r="Y117" s="3">
        <v>9.8999999999999993E+37</v>
      </c>
      <c r="Z117" s="3">
        <v>9.8999999999999993E+37</v>
      </c>
      <c r="AA117" s="3">
        <v>524.93399999999997</v>
      </c>
      <c r="AB117" s="3">
        <v>960.22900000000004</v>
      </c>
      <c r="AC117" s="3">
        <v>240.298</v>
      </c>
      <c r="AD117" s="3">
        <v>192.24</v>
      </c>
      <c r="AE117" s="3">
        <v>105.505</v>
      </c>
      <c r="AF117" s="3">
        <v>410.77699999999999</v>
      </c>
      <c r="AG117" s="3">
        <v>21.274000000000001</v>
      </c>
      <c r="AH117" s="3">
        <v>21.771000000000001</v>
      </c>
      <c r="AI117" s="3">
        <v>21.664999999999999</v>
      </c>
      <c r="AJ117" s="3">
        <v>485.69799999999998</v>
      </c>
      <c r="AK117" s="3">
        <v>182.208</v>
      </c>
      <c r="AL117" s="3">
        <v>208.28200000000001</v>
      </c>
      <c r="AM117" s="3">
        <v>59.633000000000003</v>
      </c>
      <c r="AN117" s="3">
        <v>107.057</v>
      </c>
      <c r="AO117" s="3">
        <v>108.28</v>
      </c>
    </row>
    <row r="118" spans="1:41" x14ac:dyDescent="0.3">
      <c r="A118" s="3">
        <v>117</v>
      </c>
      <c r="B118" s="51">
        <v>43264.552248611108</v>
      </c>
      <c r="C118" s="3">
        <v>162.11740499999999</v>
      </c>
      <c r="D118" s="3">
        <v>162.44318100000001</v>
      </c>
      <c r="E118" s="3">
        <v>211.71263999999999</v>
      </c>
      <c r="F118" s="3">
        <v>7.3334066299999998</v>
      </c>
      <c r="G118" s="3">
        <v>370.51100000000002</v>
      </c>
      <c r="H118" s="3">
        <v>9.8999999999999993E+37</v>
      </c>
      <c r="I118" s="3">
        <v>754.68799999999999</v>
      </c>
      <c r="J118" s="3">
        <v>312.73899999999998</v>
      </c>
      <c r="K118" s="3">
        <v>55.061999999999998</v>
      </c>
      <c r="L118" s="3">
        <v>738.74599999999998</v>
      </c>
      <c r="M118" s="3">
        <v>146.96100000000001</v>
      </c>
      <c r="N118" s="3">
        <v>45.432000000000002</v>
      </c>
      <c r="O118" s="3">
        <v>593.04399999999998</v>
      </c>
      <c r="P118" s="3">
        <v>73.522999999999996</v>
      </c>
      <c r="Q118" s="3">
        <v>973.65800000000002</v>
      </c>
      <c r="R118" s="3">
        <v>532.22699999999998</v>
      </c>
      <c r="S118" s="3">
        <v>77.162000000000006</v>
      </c>
      <c r="T118" s="3">
        <v>9.8999999999999993E+37</v>
      </c>
      <c r="U118" s="3">
        <v>325.73899999999998</v>
      </c>
      <c r="V118" s="3">
        <v>88.841999999999999</v>
      </c>
      <c r="W118" s="3">
        <v>1098.1790000000001</v>
      </c>
      <c r="X118" s="3">
        <v>190.08799999999999</v>
      </c>
      <c r="Y118" s="3">
        <v>9.8999999999999993E+37</v>
      </c>
      <c r="Z118" s="3">
        <v>9.8999999999999993E+37</v>
      </c>
      <c r="AA118" s="3">
        <v>248.24799999999999</v>
      </c>
      <c r="AB118" s="3">
        <v>963.06600000000003</v>
      </c>
      <c r="AC118" s="3">
        <v>248.23</v>
      </c>
      <c r="AD118" s="3">
        <v>334.91300000000001</v>
      </c>
      <c r="AE118" s="3">
        <v>108.28</v>
      </c>
      <c r="AF118" s="3">
        <v>568.50599999999997</v>
      </c>
      <c r="AG118" s="3">
        <v>21.292000000000002</v>
      </c>
      <c r="AH118" s="3">
        <v>21.878</v>
      </c>
      <c r="AI118" s="3">
        <v>21.718</v>
      </c>
      <c r="AJ118" s="3">
        <v>496.63099999999997</v>
      </c>
      <c r="AK118" s="3">
        <v>514.04600000000005</v>
      </c>
      <c r="AL118" s="3">
        <v>214.101</v>
      </c>
      <c r="AM118" s="3">
        <v>-115.051</v>
      </c>
      <c r="AN118" s="3">
        <v>110.09</v>
      </c>
      <c r="AO118" s="3">
        <v>111.402</v>
      </c>
    </row>
    <row r="119" spans="1:41" x14ac:dyDescent="0.3">
      <c r="A119" s="3">
        <v>118</v>
      </c>
      <c r="B119" s="51">
        <v>43264.552306944446</v>
      </c>
      <c r="C119" s="3">
        <v>162.07834800000001</v>
      </c>
      <c r="D119" s="3">
        <v>162.25262000000001</v>
      </c>
      <c r="E119" s="3">
        <v>211.610784</v>
      </c>
      <c r="F119" s="3">
        <v>7.62198172</v>
      </c>
      <c r="G119" s="3">
        <v>378.77800000000002</v>
      </c>
      <c r="H119" s="3">
        <v>9.8999999999999993E+37</v>
      </c>
      <c r="I119" s="3">
        <v>767.53099999999995</v>
      </c>
      <c r="J119" s="3">
        <v>350.67399999999998</v>
      </c>
      <c r="K119" s="3">
        <v>24.986000000000001</v>
      </c>
      <c r="L119" s="3">
        <v>760.90700000000004</v>
      </c>
      <c r="M119" s="3">
        <v>151.477</v>
      </c>
      <c r="N119" s="3">
        <v>259.99200000000002</v>
      </c>
      <c r="O119" s="3">
        <v>619.49099999999999</v>
      </c>
      <c r="P119" s="3">
        <v>110.986</v>
      </c>
      <c r="Q119" s="3">
        <v>419.39400000000001</v>
      </c>
      <c r="R119" s="3">
        <v>546.82299999999998</v>
      </c>
      <c r="S119" s="3">
        <v>74.188999999999993</v>
      </c>
      <c r="T119" s="3">
        <v>9.8999999999999993E+37</v>
      </c>
      <c r="U119" s="3">
        <v>363.25</v>
      </c>
      <c r="V119" s="3">
        <v>91.463999999999999</v>
      </c>
      <c r="W119" s="3">
        <v>1050.5740000000001</v>
      </c>
      <c r="X119" s="3">
        <v>200.43700000000001</v>
      </c>
      <c r="Y119" s="3">
        <v>9.8999999999999993E+37</v>
      </c>
      <c r="Z119" s="3">
        <v>9.8999999999999993E+37</v>
      </c>
      <c r="AA119" s="3">
        <v>559.98199999999997</v>
      </c>
      <c r="AB119" s="3">
        <v>964.51199999999994</v>
      </c>
      <c r="AC119" s="3">
        <v>256.529</v>
      </c>
      <c r="AD119" s="3">
        <v>92.784000000000006</v>
      </c>
      <c r="AE119" s="3">
        <v>111.15900000000001</v>
      </c>
      <c r="AF119" s="3">
        <v>497.779</v>
      </c>
      <c r="AG119" s="3">
        <v>21.167999999999999</v>
      </c>
      <c r="AH119" s="3">
        <v>21.878</v>
      </c>
      <c r="AI119" s="3">
        <v>21.753</v>
      </c>
      <c r="AJ119" s="3">
        <v>507.72800000000001</v>
      </c>
      <c r="AK119" s="3">
        <v>444.79399999999998</v>
      </c>
      <c r="AL119" s="3">
        <v>220.13300000000001</v>
      </c>
      <c r="AM119" s="3">
        <v>-119.964</v>
      </c>
      <c r="AN119" s="3">
        <v>113.242</v>
      </c>
      <c r="AO119" s="3">
        <v>114.526</v>
      </c>
    </row>
    <row r="120" spans="1:41" x14ac:dyDescent="0.3">
      <c r="A120" s="3">
        <v>119</v>
      </c>
      <c r="B120" s="51">
        <v>43264.552365162039</v>
      </c>
      <c r="C120" s="3">
        <v>161.978272</v>
      </c>
      <c r="D120" s="3">
        <v>162.22329400000001</v>
      </c>
      <c r="E120" s="3">
        <v>211.54885899999999</v>
      </c>
      <c r="F120" s="3">
        <v>7.7044317500000004</v>
      </c>
      <c r="G120" s="3">
        <v>396.00299999999999</v>
      </c>
      <c r="H120" s="3">
        <v>9.8999999999999993E+37</v>
      </c>
      <c r="I120" s="3">
        <v>779.91</v>
      </c>
      <c r="J120" s="3">
        <v>368.786</v>
      </c>
      <c r="K120" s="3">
        <v>89.338999999999999</v>
      </c>
      <c r="L120" s="3">
        <v>779.15</v>
      </c>
      <c r="M120" s="3">
        <v>155.06899999999999</v>
      </c>
      <c r="N120" s="3">
        <v>328.12400000000002</v>
      </c>
      <c r="O120" s="3">
        <v>644.77700000000004</v>
      </c>
      <c r="P120" s="3">
        <v>253.23500000000001</v>
      </c>
      <c r="Q120" s="3">
        <v>-24.003</v>
      </c>
      <c r="R120" s="3">
        <v>567.00400000000002</v>
      </c>
      <c r="S120" s="3">
        <v>74.462999999999994</v>
      </c>
      <c r="T120" s="3">
        <v>42.761000000000003</v>
      </c>
      <c r="U120" s="3">
        <v>387.87599999999998</v>
      </c>
      <c r="V120" s="3">
        <v>94.155000000000001</v>
      </c>
      <c r="W120" s="3">
        <v>713.98500000000001</v>
      </c>
      <c r="X120" s="3">
        <v>217.8</v>
      </c>
      <c r="Y120" s="3">
        <v>9.8999999999999993E+37</v>
      </c>
      <c r="Z120" s="3">
        <v>9.8999999999999993E+37</v>
      </c>
      <c r="AA120" s="3">
        <v>567.154</v>
      </c>
      <c r="AB120" s="3">
        <v>670.83600000000001</v>
      </c>
      <c r="AC120" s="3">
        <v>265.31799999999998</v>
      </c>
      <c r="AD120" s="3">
        <v>-49.338999999999999</v>
      </c>
      <c r="AE120" s="3">
        <v>114.179</v>
      </c>
      <c r="AF120" s="3">
        <v>450.916</v>
      </c>
      <c r="AG120" s="3">
        <v>21.31</v>
      </c>
      <c r="AH120" s="3">
        <v>21.949000000000002</v>
      </c>
      <c r="AI120" s="3">
        <v>21.824000000000002</v>
      </c>
      <c r="AJ120" s="3">
        <v>519.45799999999997</v>
      </c>
      <c r="AK120" s="3">
        <v>416.07100000000003</v>
      </c>
      <c r="AL120" s="3">
        <v>226.726</v>
      </c>
      <c r="AM120" s="3">
        <v>63.246000000000002</v>
      </c>
      <c r="AN120" s="3">
        <v>116.748</v>
      </c>
      <c r="AO120" s="3">
        <v>117.842</v>
      </c>
    </row>
    <row r="121" spans="1:41" x14ac:dyDescent="0.3">
      <c r="A121" s="3">
        <v>120</v>
      </c>
      <c r="B121" s="51">
        <v>43264.552423379631</v>
      </c>
      <c r="C121" s="3">
        <v>161.89202700000001</v>
      </c>
      <c r="D121" s="3">
        <v>162.15651399999999</v>
      </c>
      <c r="E121" s="3">
        <v>211.36632599999999</v>
      </c>
      <c r="F121" s="3">
        <v>8.2398416000000001</v>
      </c>
      <c r="G121" s="3">
        <v>401.79599999999999</v>
      </c>
      <c r="H121" s="3">
        <v>9.8999999999999993E+37</v>
      </c>
      <c r="I121" s="3">
        <v>786.75300000000004</v>
      </c>
      <c r="J121" s="3">
        <v>374.90600000000001</v>
      </c>
      <c r="K121" s="3">
        <v>54.185000000000002</v>
      </c>
      <c r="L121" s="3">
        <v>787.04700000000003</v>
      </c>
      <c r="M121" s="3">
        <v>159.06899999999999</v>
      </c>
      <c r="N121" s="3">
        <v>434.26400000000001</v>
      </c>
      <c r="O121" s="3">
        <v>663.24199999999996</v>
      </c>
      <c r="P121" s="3">
        <v>241.33600000000001</v>
      </c>
      <c r="Q121" s="3">
        <v>-186.125</v>
      </c>
      <c r="R121" s="3">
        <v>587.58199999999999</v>
      </c>
      <c r="S121" s="3">
        <v>74.787000000000006</v>
      </c>
      <c r="T121" s="3">
        <v>77.367999999999995</v>
      </c>
      <c r="U121" s="3">
        <v>415.31400000000002</v>
      </c>
      <c r="V121" s="3">
        <v>96.76</v>
      </c>
      <c r="W121" s="3">
        <v>755.85599999999999</v>
      </c>
      <c r="X121" s="3">
        <v>237.554</v>
      </c>
      <c r="Y121" s="3">
        <v>9.8999999999999993E+37</v>
      </c>
      <c r="Z121" s="3">
        <v>9.8999999999999993E+37</v>
      </c>
      <c r="AA121" s="3">
        <v>516.28599999999994</v>
      </c>
      <c r="AB121" s="3">
        <v>647.803</v>
      </c>
      <c r="AC121" s="3">
        <v>274.57100000000003</v>
      </c>
      <c r="AD121" s="3">
        <v>172.803</v>
      </c>
      <c r="AE121" s="3">
        <v>117.373</v>
      </c>
      <c r="AF121" s="3">
        <v>377.983</v>
      </c>
      <c r="AG121" s="3">
        <v>21.292000000000002</v>
      </c>
      <c r="AH121" s="3">
        <v>21.86</v>
      </c>
      <c r="AI121" s="3">
        <v>21.86</v>
      </c>
      <c r="AJ121" s="3">
        <v>531.61</v>
      </c>
      <c r="AK121" s="3">
        <v>262.11599999999999</v>
      </c>
      <c r="AL121" s="3">
        <v>233.27799999999999</v>
      </c>
      <c r="AM121" s="3">
        <v>106.712</v>
      </c>
      <c r="AN121" s="3">
        <v>120.27200000000001</v>
      </c>
      <c r="AO121" s="3">
        <v>121.105</v>
      </c>
    </row>
    <row r="122" spans="1:41" x14ac:dyDescent="0.3">
      <c r="A122" s="3">
        <v>121</v>
      </c>
      <c r="B122" s="51">
        <v>43264.552481712963</v>
      </c>
      <c r="C122" s="3">
        <v>161.76429099999999</v>
      </c>
      <c r="D122" s="3">
        <v>162.13615200000001</v>
      </c>
      <c r="E122" s="3">
        <v>211.262024</v>
      </c>
      <c r="F122" s="3">
        <v>8.4459666700000007</v>
      </c>
      <c r="G122" s="3">
        <v>413.26400000000001</v>
      </c>
      <c r="H122" s="3">
        <v>9.8999999999999993E+37</v>
      </c>
      <c r="I122" s="3">
        <v>793.62400000000002</v>
      </c>
      <c r="J122" s="3">
        <v>443.50599999999997</v>
      </c>
      <c r="K122" s="3">
        <v>368.262</v>
      </c>
      <c r="L122" s="3">
        <v>795.28800000000001</v>
      </c>
      <c r="M122" s="3">
        <v>169.10900000000001</v>
      </c>
      <c r="N122" s="3">
        <v>665.94100000000003</v>
      </c>
      <c r="O122" s="3">
        <v>674.53200000000004</v>
      </c>
      <c r="P122" s="3">
        <v>307.13400000000001</v>
      </c>
      <c r="Q122" s="3">
        <v>9.8999999999999993E+37</v>
      </c>
      <c r="R122" s="3">
        <v>597.23800000000006</v>
      </c>
      <c r="S122" s="3">
        <v>74.701999999999998</v>
      </c>
      <c r="T122" s="3">
        <v>499.50799999999998</v>
      </c>
      <c r="U122" s="3">
        <v>445.44600000000003</v>
      </c>
      <c r="V122" s="3">
        <v>96.897000000000006</v>
      </c>
      <c r="W122" s="3">
        <v>123.84699999999999</v>
      </c>
      <c r="X122" s="3">
        <v>252.83199999999999</v>
      </c>
      <c r="Y122" s="3">
        <v>-13.321999999999999</v>
      </c>
      <c r="Z122" s="3">
        <v>207.11099999999999</v>
      </c>
      <c r="AA122" s="3">
        <v>650.98</v>
      </c>
      <c r="AB122" s="3">
        <v>74.531000000000006</v>
      </c>
      <c r="AC122" s="3">
        <v>284.15600000000001</v>
      </c>
      <c r="AD122" s="3">
        <v>178.63300000000001</v>
      </c>
      <c r="AE122" s="3">
        <v>120.86199999999999</v>
      </c>
      <c r="AF122" s="3">
        <v>285.08600000000001</v>
      </c>
      <c r="AG122" s="3">
        <v>21.239000000000001</v>
      </c>
      <c r="AH122" s="3">
        <v>21.931000000000001</v>
      </c>
      <c r="AI122" s="3">
        <v>21.806999999999999</v>
      </c>
      <c r="AJ122" s="3">
        <v>543.45500000000004</v>
      </c>
      <c r="AK122" s="3">
        <v>359.98099999999999</v>
      </c>
      <c r="AL122" s="3">
        <v>240.19300000000001</v>
      </c>
      <c r="AM122" s="3">
        <v>246.148</v>
      </c>
      <c r="AN122" s="3">
        <v>123.98699999999999</v>
      </c>
      <c r="AO122" s="3">
        <v>124.599</v>
      </c>
    </row>
    <row r="123" spans="1:41" x14ac:dyDescent="0.3">
      <c r="A123" s="3">
        <v>122</v>
      </c>
      <c r="B123" s="51">
        <v>43264.552542129626</v>
      </c>
      <c r="C123" s="3">
        <v>161.67641800000001</v>
      </c>
      <c r="D123" s="3">
        <v>162.00992600000001</v>
      </c>
      <c r="E123" s="3">
        <v>211.161799</v>
      </c>
      <c r="F123" s="3">
        <v>8.8577014799999993</v>
      </c>
      <c r="G123" s="3">
        <v>427.12599999999998</v>
      </c>
      <c r="H123" s="3">
        <v>9.8999999999999993E+37</v>
      </c>
      <c r="I123" s="3">
        <v>802.96600000000001</v>
      </c>
      <c r="J123" s="3">
        <v>642.57399999999996</v>
      </c>
      <c r="K123" s="3">
        <v>137.36699999999999</v>
      </c>
      <c r="L123" s="3">
        <v>804.13</v>
      </c>
      <c r="M123" s="3">
        <v>173.78</v>
      </c>
      <c r="N123" s="3">
        <v>461.46699999999998</v>
      </c>
      <c r="O123" s="3">
        <v>688.41700000000003</v>
      </c>
      <c r="P123" s="3">
        <v>127.974</v>
      </c>
      <c r="Q123" s="3">
        <v>33.743000000000002</v>
      </c>
      <c r="R123" s="3">
        <v>617.02800000000002</v>
      </c>
      <c r="S123" s="3">
        <v>76.837999999999994</v>
      </c>
      <c r="T123" s="3">
        <v>-62.040999999999997</v>
      </c>
      <c r="U123" s="3">
        <v>472.75099999999998</v>
      </c>
      <c r="V123" s="3">
        <v>99.697000000000003</v>
      </c>
      <c r="W123" s="3">
        <v>651.70299999999997</v>
      </c>
      <c r="X123" s="3">
        <v>288.37599999999998</v>
      </c>
      <c r="Y123" s="3">
        <v>-91.347999999999999</v>
      </c>
      <c r="Z123" s="3">
        <v>9.8999999999999993E+37</v>
      </c>
      <c r="AA123" s="3">
        <v>436.84300000000002</v>
      </c>
      <c r="AB123" s="3">
        <v>479.30200000000002</v>
      </c>
      <c r="AC123" s="3">
        <v>294.85899999999998</v>
      </c>
      <c r="AD123" s="3">
        <v>135.89500000000001</v>
      </c>
      <c r="AE123" s="3">
        <v>124.82599999999999</v>
      </c>
      <c r="AF123" s="3">
        <v>311.54300000000001</v>
      </c>
      <c r="AG123" s="3">
        <v>21.434000000000001</v>
      </c>
      <c r="AH123" s="3">
        <v>22.001999999999999</v>
      </c>
      <c r="AI123" s="3">
        <v>21.931000000000001</v>
      </c>
      <c r="AJ123" s="3">
        <v>556.44600000000003</v>
      </c>
      <c r="AK123" s="3">
        <v>426.65699999999998</v>
      </c>
      <c r="AL123" s="3">
        <v>247.70500000000001</v>
      </c>
      <c r="AM123" s="3">
        <v>267.09199999999998</v>
      </c>
      <c r="AN123" s="3">
        <v>128.149</v>
      </c>
      <c r="AO123" s="3">
        <v>128.49799999999999</v>
      </c>
    </row>
    <row r="124" spans="1:41" x14ac:dyDescent="0.3">
      <c r="A124" s="3">
        <v>123</v>
      </c>
      <c r="B124" s="51">
        <v>43264.552600810188</v>
      </c>
      <c r="C124" s="3">
        <v>161.66827599999999</v>
      </c>
      <c r="D124" s="3">
        <v>161.99933300000001</v>
      </c>
      <c r="E124" s="3">
        <v>211.07053199999999</v>
      </c>
      <c r="F124" s="3">
        <v>9.2287265999999999</v>
      </c>
      <c r="G124" s="3">
        <v>444.64299999999997</v>
      </c>
      <c r="H124" s="3">
        <v>1285.7729999999999</v>
      </c>
      <c r="I124" s="3">
        <v>811.24</v>
      </c>
      <c r="J124" s="3">
        <v>289.23700000000002</v>
      </c>
      <c r="K124" s="3">
        <v>1002.672</v>
      </c>
      <c r="L124" s="3">
        <v>811.83100000000002</v>
      </c>
      <c r="M124" s="3">
        <v>183.364</v>
      </c>
      <c r="N124" s="3">
        <v>9.8999999999999993E+37</v>
      </c>
      <c r="O124" s="3">
        <v>701.54100000000005</v>
      </c>
      <c r="P124" s="3">
        <v>189.00399999999999</v>
      </c>
      <c r="Q124" s="3">
        <v>478.38299999999998</v>
      </c>
      <c r="R124" s="3">
        <v>625.89099999999996</v>
      </c>
      <c r="S124" s="3">
        <v>81.177999999999997</v>
      </c>
      <c r="T124" s="3">
        <v>58.515999999999998</v>
      </c>
      <c r="U124" s="3">
        <v>489.97199999999998</v>
      </c>
      <c r="V124" s="3">
        <v>104.661</v>
      </c>
      <c r="W124" s="3">
        <v>9.8999999999999993E+37</v>
      </c>
      <c r="X124" s="3">
        <v>309.95299999999997</v>
      </c>
      <c r="Y124" s="3">
        <v>972.06399999999996</v>
      </c>
      <c r="Z124" s="3">
        <v>9.8999999999999993E+37</v>
      </c>
      <c r="AA124" s="3">
        <v>9.8999999999999993E+37</v>
      </c>
      <c r="AB124" s="3">
        <v>9.8999999999999993E+37</v>
      </c>
      <c r="AC124" s="3">
        <v>306.36399999999998</v>
      </c>
      <c r="AD124" s="3">
        <v>200.65</v>
      </c>
      <c r="AE124" s="3">
        <v>128.708</v>
      </c>
      <c r="AF124" s="3">
        <v>206.863</v>
      </c>
      <c r="AG124" s="3">
        <v>21.611000000000001</v>
      </c>
      <c r="AH124" s="3">
        <v>21.966000000000001</v>
      </c>
      <c r="AI124" s="3">
        <v>21.895</v>
      </c>
      <c r="AJ124" s="3">
        <v>568.62199999999996</v>
      </c>
      <c r="AK124" s="3">
        <v>71.043999999999997</v>
      </c>
      <c r="AL124" s="3">
        <v>255.172</v>
      </c>
      <c r="AM124" s="3">
        <v>167.173</v>
      </c>
      <c r="AN124" s="3">
        <v>132.363</v>
      </c>
      <c r="AO124" s="3">
        <v>132.22300000000001</v>
      </c>
    </row>
    <row r="125" spans="1:41" x14ac:dyDescent="0.3">
      <c r="A125" s="3">
        <v>124</v>
      </c>
      <c r="B125" s="51">
        <v>43264.552659143519</v>
      </c>
      <c r="C125" s="3">
        <v>161.56087400000001</v>
      </c>
      <c r="D125" s="3">
        <v>161.886135</v>
      </c>
      <c r="E125" s="3">
        <v>210.92386300000001</v>
      </c>
      <c r="F125" s="3">
        <v>9.7229114400000007</v>
      </c>
      <c r="G125" s="3">
        <v>457.82299999999998</v>
      </c>
      <c r="H125" s="3">
        <v>9.8999999999999993E+37</v>
      </c>
      <c r="I125" s="3">
        <v>815.63699999999994</v>
      </c>
      <c r="J125" s="3">
        <v>294.96199999999999</v>
      </c>
      <c r="K125" s="3">
        <v>136.73400000000001</v>
      </c>
      <c r="L125" s="3">
        <v>814.803</v>
      </c>
      <c r="M125" s="3">
        <v>194.178</v>
      </c>
      <c r="N125" s="3">
        <v>9.8999999999999993E+37</v>
      </c>
      <c r="O125" s="3">
        <v>709.87099999999998</v>
      </c>
      <c r="P125" s="3">
        <v>152.34399999999999</v>
      </c>
      <c r="Q125" s="3">
        <v>425.58300000000003</v>
      </c>
      <c r="R125" s="3">
        <v>632.36599999999999</v>
      </c>
      <c r="S125" s="3">
        <v>85.878</v>
      </c>
      <c r="T125" s="3">
        <v>-53.412999999999997</v>
      </c>
      <c r="U125" s="3">
        <v>499.90800000000002</v>
      </c>
      <c r="V125" s="3">
        <v>106.247</v>
      </c>
      <c r="W125" s="3">
        <v>135.22999999999999</v>
      </c>
      <c r="X125" s="3">
        <v>351.13299999999998</v>
      </c>
      <c r="Y125" s="3">
        <v>392.36500000000001</v>
      </c>
      <c r="Z125" s="3">
        <v>9.8999999999999993E+37</v>
      </c>
      <c r="AA125" s="3">
        <v>9.8999999999999993E+37</v>
      </c>
      <c r="AB125" s="3">
        <v>160.892</v>
      </c>
      <c r="AC125" s="3">
        <v>317.93400000000003</v>
      </c>
      <c r="AD125" s="3">
        <v>329.60700000000003</v>
      </c>
      <c r="AE125" s="3">
        <v>132.905</v>
      </c>
      <c r="AF125" s="3">
        <v>311.45699999999999</v>
      </c>
      <c r="AG125" s="3">
        <v>21.806999999999999</v>
      </c>
      <c r="AH125" s="3">
        <v>22.036999999999999</v>
      </c>
      <c r="AI125" s="3">
        <v>22.036999999999999</v>
      </c>
      <c r="AJ125" s="3">
        <v>580.58699999999999</v>
      </c>
      <c r="AK125" s="3">
        <v>153.97200000000001</v>
      </c>
      <c r="AL125" s="3">
        <v>262.79399999999998</v>
      </c>
      <c r="AM125" s="3">
        <v>113.31100000000001</v>
      </c>
      <c r="AN125" s="3">
        <v>136.66399999999999</v>
      </c>
      <c r="AO125" s="3">
        <v>136.209</v>
      </c>
    </row>
    <row r="126" spans="1:41" x14ac:dyDescent="0.3">
      <c r="A126" s="3">
        <v>125</v>
      </c>
      <c r="B126" s="51">
        <v>43264.552717245373</v>
      </c>
      <c r="C126" s="3">
        <v>161.411168</v>
      </c>
      <c r="D126" s="3">
        <v>161.77700100000001</v>
      </c>
      <c r="E126" s="3">
        <v>210.88637800000001</v>
      </c>
      <c r="F126" s="3">
        <v>10.2176116</v>
      </c>
      <c r="G126" s="3">
        <v>467.887</v>
      </c>
      <c r="H126" s="3">
        <v>424.92899999999997</v>
      </c>
      <c r="I126" s="3">
        <v>823.48299999999995</v>
      </c>
      <c r="J126" s="3">
        <v>266.48399999999998</v>
      </c>
      <c r="K126" s="3">
        <v>221.423</v>
      </c>
      <c r="L126" s="3">
        <v>817.25900000000001</v>
      </c>
      <c r="M126" s="3">
        <v>205.16</v>
      </c>
      <c r="N126" s="3">
        <v>9.8999999999999993E+37</v>
      </c>
      <c r="O126" s="3">
        <v>717.18899999999996</v>
      </c>
      <c r="P126" s="3">
        <v>65.400000000000006</v>
      </c>
      <c r="Q126" s="3">
        <v>422.41300000000001</v>
      </c>
      <c r="R126" s="3">
        <v>637.14800000000002</v>
      </c>
      <c r="S126" s="3">
        <v>88.483000000000004</v>
      </c>
      <c r="T126" s="3">
        <v>-73.918999999999997</v>
      </c>
      <c r="U126" s="3">
        <v>508.39600000000002</v>
      </c>
      <c r="V126" s="3">
        <v>110.486</v>
      </c>
      <c r="W126" s="3">
        <v>329.86200000000002</v>
      </c>
      <c r="X126" s="3">
        <v>369.10700000000003</v>
      </c>
      <c r="Y126" s="3">
        <v>330.39</v>
      </c>
      <c r="Z126" s="3">
        <v>9.8999999999999993E+37</v>
      </c>
      <c r="AA126" s="3">
        <v>9.8999999999999993E+37</v>
      </c>
      <c r="AB126" s="3">
        <v>165.52099999999999</v>
      </c>
      <c r="AC126" s="3">
        <v>329.40199999999999</v>
      </c>
      <c r="AD126" s="3">
        <v>399.84199999999998</v>
      </c>
      <c r="AE126" s="3">
        <v>136.751</v>
      </c>
      <c r="AF126" s="3">
        <v>409.214</v>
      </c>
      <c r="AG126" s="3">
        <v>21.771000000000001</v>
      </c>
      <c r="AH126" s="3">
        <v>22.055</v>
      </c>
      <c r="AI126" s="3">
        <v>22.001999999999999</v>
      </c>
      <c r="AJ126" s="3">
        <v>592.10799999999995</v>
      </c>
      <c r="AK126" s="3">
        <v>284.12099999999998</v>
      </c>
      <c r="AL126" s="3">
        <v>270.50299999999999</v>
      </c>
      <c r="AM126" s="3">
        <v>-12.9</v>
      </c>
      <c r="AN126" s="3">
        <v>140.958</v>
      </c>
      <c r="AO126" s="3">
        <v>140.27199999999999</v>
      </c>
    </row>
    <row r="127" spans="1:41" x14ac:dyDescent="0.3">
      <c r="A127" s="3">
        <v>126</v>
      </c>
      <c r="B127" s="51">
        <v>43264.552775462966</v>
      </c>
      <c r="C127" s="3">
        <v>161.39326700000001</v>
      </c>
      <c r="D127" s="3">
        <v>161.72487899999999</v>
      </c>
      <c r="E127" s="3">
        <v>210.720967</v>
      </c>
      <c r="F127" s="3">
        <v>10.300061599999999</v>
      </c>
      <c r="G127" s="3">
        <v>478.4</v>
      </c>
      <c r="H127" s="3">
        <v>637.048</v>
      </c>
      <c r="I127" s="3">
        <v>834.625</v>
      </c>
      <c r="J127" s="3">
        <v>156.04300000000001</v>
      </c>
      <c r="K127" s="3">
        <v>315.47399999999999</v>
      </c>
      <c r="L127" s="3">
        <v>829.86900000000003</v>
      </c>
      <c r="M127" s="3">
        <v>213.303</v>
      </c>
      <c r="N127" s="3">
        <v>9.8999999999999993E+37</v>
      </c>
      <c r="O127" s="3">
        <v>735.60199999999998</v>
      </c>
      <c r="P127" s="3">
        <v>16.626000000000001</v>
      </c>
      <c r="Q127" s="3">
        <v>351.25099999999998</v>
      </c>
      <c r="R127" s="3">
        <v>650.99699999999996</v>
      </c>
      <c r="S127" s="3">
        <v>95.748000000000005</v>
      </c>
      <c r="T127" s="3">
        <v>-20.295000000000002</v>
      </c>
      <c r="U127" s="3">
        <v>521.96199999999999</v>
      </c>
      <c r="V127" s="3">
        <v>112.738</v>
      </c>
      <c r="W127" s="3">
        <v>372.77600000000001</v>
      </c>
      <c r="X127" s="3">
        <v>386.459</v>
      </c>
      <c r="Y127" s="3">
        <v>392.82</v>
      </c>
      <c r="Z127" s="3">
        <v>9.8999999999999993E+37</v>
      </c>
      <c r="AA127" s="3">
        <v>9.8999999999999993E+37</v>
      </c>
      <c r="AB127" s="3">
        <v>136.66399999999999</v>
      </c>
      <c r="AC127" s="3">
        <v>341.37299999999999</v>
      </c>
      <c r="AD127" s="3">
        <v>478.28300000000002</v>
      </c>
      <c r="AE127" s="3">
        <v>140.83500000000001</v>
      </c>
      <c r="AF127" s="3">
        <v>507.62700000000001</v>
      </c>
      <c r="AG127" s="3">
        <v>21.753</v>
      </c>
      <c r="AH127" s="3">
        <v>22.108000000000001</v>
      </c>
      <c r="AI127" s="3">
        <v>22.073</v>
      </c>
      <c r="AJ127" s="3">
        <v>604.25900000000001</v>
      </c>
      <c r="AK127" s="3">
        <v>347.298</v>
      </c>
      <c r="AL127" s="3">
        <v>278.74200000000002</v>
      </c>
      <c r="AM127" s="3">
        <v>-191.35599999999999</v>
      </c>
      <c r="AN127" s="3">
        <v>145.535</v>
      </c>
      <c r="AO127" s="3">
        <v>144.58500000000001</v>
      </c>
    </row>
    <row r="128" spans="1:41" x14ac:dyDescent="0.3">
      <c r="A128" s="3">
        <v>127</v>
      </c>
      <c r="B128" s="51">
        <v>43264.552833796297</v>
      </c>
      <c r="C128" s="3">
        <v>161.24925999999999</v>
      </c>
      <c r="D128" s="3">
        <v>161.67112700000001</v>
      </c>
      <c r="E128" s="3">
        <v>210.598737</v>
      </c>
      <c r="F128" s="3">
        <v>10.835471500000001</v>
      </c>
      <c r="G128" s="3">
        <v>496.79700000000003</v>
      </c>
      <c r="H128" s="3">
        <v>785.52700000000004</v>
      </c>
      <c r="I128" s="3">
        <v>837.26499999999999</v>
      </c>
      <c r="J128" s="3">
        <v>349.77499999999998</v>
      </c>
      <c r="K128" s="3">
        <v>13.396000000000001</v>
      </c>
      <c r="L128" s="3">
        <v>835.28899999999999</v>
      </c>
      <c r="M128" s="3">
        <v>219.44399999999999</v>
      </c>
      <c r="N128" s="3">
        <v>-24.507000000000001</v>
      </c>
      <c r="O128" s="3">
        <v>742.65099999999995</v>
      </c>
      <c r="P128" s="3">
        <v>81.980999999999995</v>
      </c>
      <c r="Q128" s="3">
        <v>41.286000000000001</v>
      </c>
      <c r="R128" s="3">
        <v>658.98</v>
      </c>
      <c r="S128" s="3">
        <v>99.99</v>
      </c>
      <c r="T128" s="3">
        <v>-7.6379999999999999</v>
      </c>
      <c r="U128" s="3">
        <v>528.65700000000004</v>
      </c>
      <c r="V128" s="3">
        <v>113.294</v>
      </c>
      <c r="W128" s="3">
        <v>277.32299999999998</v>
      </c>
      <c r="X128" s="3">
        <v>401.88</v>
      </c>
      <c r="Y128" s="3">
        <v>101.852</v>
      </c>
      <c r="Z128" s="3">
        <v>9.8999999999999993E+37</v>
      </c>
      <c r="AA128" s="3">
        <v>333.62</v>
      </c>
      <c r="AB128" s="3">
        <v>114.127</v>
      </c>
      <c r="AC128" s="3">
        <v>353.40600000000001</v>
      </c>
      <c r="AD128" s="3">
        <v>282.64</v>
      </c>
      <c r="AE128" s="3">
        <v>144.91900000000001</v>
      </c>
      <c r="AF128" s="3">
        <v>431.88600000000002</v>
      </c>
      <c r="AG128" s="3">
        <v>21.86</v>
      </c>
      <c r="AH128" s="3">
        <v>22.265999999999998</v>
      </c>
      <c r="AI128" s="3">
        <v>22.126000000000001</v>
      </c>
      <c r="AJ128" s="3">
        <v>615.63699999999994</v>
      </c>
      <c r="AK128" s="3">
        <v>318.22399999999999</v>
      </c>
      <c r="AL128" s="3">
        <v>287.101</v>
      </c>
      <c r="AM128" s="3">
        <v>-86.25</v>
      </c>
      <c r="AN128" s="3">
        <v>150.309</v>
      </c>
      <c r="AO128" s="3">
        <v>148.89699999999999</v>
      </c>
    </row>
    <row r="129" spans="1:41" x14ac:dyDescent="0.3">
      <c r="A129" s="3">
        <v>128</v>
      </c>
      <c r="B129" s="51">
        <v>43264.552892129628</v>
      </c>
      <c r="C129" s="3">
        <v>161.24274700000001</v>
      </c>
      <c r="D129" s="3">
        <v>161.587245</v>
      </c>
      <c r="E129" s="3">
        <v>210.502579</v>
      </c>
      <c r="F129" s="3">
        <v>11.6594564</v>
      </c>
      <c r="G129" s="3">
        <v>510.28500000000003</v>
      </c>
      <c r="H129" s="3">
        <v>9.8999999999999993E+37</v>
      </c>
      <c r="I129" s="3">
        <v>841.23500000000001</v>
      </c>
      <c r="J129" s="3">
        <v>435.30200000000002</v>
      </c>
      <c r="K129" s="3">
        <v>301.66899999999998</v>
      </c>
      <c r="L129" s="3">
        <v>844.46199999999999</v>
      </c>
      <c r="M129" s="3">
        <v>224.71100000000001</v>
      </c>
      <c r="N129" s="3">
        <v>148.035</v>
      </c>
      <c r="O129" s="3">
        <v>756.21699999999998</v>
      </c>
      <c r="P129" s="3">
        <v>226.797</v>
      </c>
      <c r="Q129" s="3">
        <v>9.8999999999999993E+37</v>
      </c>
      <c r="R129" s="3">
        <v>673.33399999999995</v>
      </c>
      <c r="S129" s="3">
        <v>101.99</v>
      </c>
      <c r="T129" s="3">
        <v>95.850999999999999</v>
      </c>
      <c r="U129" s="3">
        <v>545.47199999999998</v>
      </c>
      <c r="V129" s="3">
        <v>118.241</v>
      </c>
      <c r="W129" s="3">
        <v>366.48500000000001</v>
      </c>
      <c r="X129" s="3">
        <v>416.65899999999999</v>
      </c>
      <c r="Y129" s="3">
        <v>-37.773000000000003</v>
      </c>
      <c r="Z129" s="3">
        <v>9.8999999999999993E+37</v>
      </c>
      <c r="AA129" s="3">
        <v>345.63499999999999</v>
      </c>
      <c r="AB129" s="3">
        <v>203.155</v>
      </c>
      <c r="AC129" s="3">
        <v>365.875</v>
      </c>
      <c r="AD129" s="3">
        <v>187.86500000000001</v>
      </c>
      <c r="AE129" s="3">
        <v>149.47800000000001</v>
      </c>
      <c r="AF129" s="3">
        <v>403.88400000000001</v>
      </c>
      <c r="AG129" s="3">
        <v>21.718</v>
      </c>
      <c r="AH129" s="3">
        <v>22.248999999999999</v>
      </c>
      <c r="AI129" s="3">
        <v>22.161000000000001</v>
      </c>
      <c r="AJ129" s="3">
        <v>627.23099999999999</v>
      </c>
      <c r="AK129" s="3">
        <v>458.291</v>
      </c>
      <c r="AL129" s="3">
        <v>295.786</v>
      </c>
      <c r="AM129" s="3">
        <v>128.65600000000001</v>
      </c>
      <c r="AN129" s="3">
        <v>155.24600000000001</v>
      </c>
      <c r="AO129" s="3">
        <v>153.37</v>
      </c>
    </row>
    <row r="130" spans="1:41" x14ac:dyDescent="0.3">
      <c r="A130" s="3">
        <v>129</v>
      </c>
      <c r="B130" s="51">
        <v>43264.552952546299</v>
      </c>
      <c r="C130" s="3">
        <v>161.082458</v>
      </c>
      <c r="D130" s="3">
        <v>161.487075</v>
      </c>
      <c r="E130" s="3">
        <v>210.50094799999999</v>
      </c>
      <c r="F130" s="3">
        <v>11.5770064</v>
      </c>
      <c r="G130" s="3">
        <v>546.72299999999996</v>
      </c>
      <c r="H130" s="3">
        <v>9.8999999999999993E+37</v>
      </c>
      <c r="I130" s="3">
        <v>844.16399999999999</v>
      </c>
      <c r="J130" s="3">
        <v>407.07900000000001</v>
      </c>
      <c r="K130" s="3">
        <v>1100.097</v>
      </c>
      <c r="L130" s="3">
        <v>842.19899999999996</v>
      </c>
      <c r="M130" s="3">
        <v>224.65799999999999</v>
      </c>
      <c r="N130" s="3">
        <v>9.8999999999999993E+37</v>
      </c>
      <c r="O130" s="3">
        <v>765.08399999999995</v>
      </c>
      <c r="P130" s="3">
        <v>187.20699999999999</v>
      </c>
      <c r="Q130" s="3">
        <v>305.25400000000002</v>
      </c>
      <c r="R130" s="3">
        <v>685.38900000000001</v>
      </c>
      <c r="S130" s="3">
        <v>108.57299999999999</v>
      </c>
      <c r="T130" s="3">
        <v>-20.873000000000001</v>
      </c>
      <c r="U130" s="3">
        <v>561.31600000000003</v>
      </c>
      <c r="V130" s="3">
        <v>120.792</v>
      </c>
      <c r="W130" s="3">
        <v>217.18100000000001</v>
      </c>
      <c r="X130" s="3">
        <v>430.91500000000002</v>
      </c>
      <c r="Y130" s="3">
        <v>544.73900000000003</v>
      </c>
      <c r="Z130" s="3">
        <v>9.8999999999999993E+37</v>
      </c>
      <c r="AA130" s="3">
        <v>-55.78</v>
      </c>
      <c r="AB130" s="3">
        <v>27.32</v>
      </c>
      <c r="AC130" s="3">
        <v>380.23200000000003</v>
      </c>
      <c r="AD130" s="3">
        <v>409.75200000000001</v>
      </c>
      <c r="AE130" s="3">
        <v>154.62700000000001</v>
      </c>
      <c r="AF130" s="3">
        <v>277.47899999999998</v>
      </c>
      <c r="AG130" s="3">
        <v>21.86</v>
      </c>
      <c r="AH130" s="3">
        <v>22.318999999999999</v>
      </c>
      <c r="AI130" s="3">
        <v>22.196000000000002</v>
      </c>
      <c r="AJ130" s="3">
        <v>640.08600000000001</v>
      </c>
      <c r="AK130" s="3">
        <v>266.51900000000001</v>
      </c>
      <c r="AL130" s="3">
        <v>305.37299999999999</v>
      </c>
      <c r="AM130" s="3">
        <v>-12.497</v>
      </c>
      <c r="AN130" s="3">
        <v>160.57400000000001</v>
      </c>
      <c r="AO130" s="3">
        <v>158.34399999999999</v>
      </c>
    </row>
    <row r="131" spans="1:41" x14ac:dyDescent="0.3">
      <c r="A131" s="3">
        <v>130</v>
      </c>
      <c r="B131" s="51">
        <v>43264.55301087963</v>
      </c>
      <c r="C131" s="3">
        <v>160.970181</v>
      </c>
      <c r="D131" s="3">
        <v>161.40400700000001</v>
      </c>
      <c r="E131" s="3">
        <v>210.29642100000001</v>
      </c>
      <c r="F131" s="3">
        <v>11.948031500000001</v>
      </c>
      <c r="G131" s="3">
        <v>569.12300000000005</v>
      </c>
      <c r="H131" s="3">
        <v>601.86699999999996</v>
      </c>
      <c r="I131" s="3">
        <v>842.28700000000003</v>
      </c>
      <c r="J131" s="3">
        <v>508.44600000000003</v>
      </c>
      <c r="K131" s="3">
        <v>253.88200000000001</v>
      </c>
      <c r="L131" s="3">
        <v>840.36</v>
      </c>
      <c r="M131" s="3">
        <v>236.34</v>
      </c>
      <c r="N131" s="3">
        <v>309.8</v>
      </c>
      <c r="O131" s="3">
        <v>765.721</v>
      </c>
      <c r="P131" s="3">
        <v>281.19299999999998</v>
      </c>
      <c r="Q131" s="3">
        <v>-62.412999999999997</v>
      </c>
      <c r="R131" s="3">
        <v>691.33299999999997</v>
      </c>
      <c r="S131" s="3">
        <v>103.95399999999999</v>
      </c>
      <c r="T131" s="3">
        <v>-55.192999999999998</v>
      </c>
      <c r="U131" s="3">
        <v>567.68799999999999</v>
      </c>
      <c r="V131" s="3">
        <v>121.48699999999999</v>
      </c>
      <c r="W131" s="3">
        <v>300.91399999999999</v>
      </c>
      <c r="X131" s="3">
        <v>441.61500000000001</v>
      </c>
      <c r="Y131" s="3">
        <v>-195.66800000000001</v>
      </c>
      <c r="Z131" s="3">
        <v>9.8999999999999993E+37</v>
      </c>
      <c r="AA131" s="3">
        <v>547.34</v>
      </c>
      <c r="AB131" s="3">
        <v>60.252000000000002</v>
      </c>
      <c r="AC131" s="3">
        <v>395.31200000000001</v>
      </c>
      <c r="AD131" s="3">
        <v>288.51400000000001</v>
      </c>
      <c r="AE131" s="3">
        <v>159.77699999999999</v>
      </c>
      <c r="AF131" s="3">
        <v>290.78699999999998</v>
      </c>
      <c r="AG131" s="3">
        <v>21.966000000000001</v>
      </c>
      <c r="AH131" s="3">
        <v>22.300999999999998</v>
      </c>
      <c r="AI131" s="3">
        <v>22.161000000000001</v>
      </c>
      <c r="AJ131" s="3">
        <v>652.25900000000001</v>
      </c>
      <c r="AK131" s="3">
        <v>562.95100000000002</v>
      </c>
      <c r="AL131" s="3">
        <v>314.46499999999997</v>
      </c>
      <c r="AM131" s="3">
        <v>112.28700000000001</v>
      </c>
      <c r="AN131" s="3">
        <v>165.71600000000001</v>
      </c>
      <c r="AO131" s="3">
        <v>163.15899999999999</v>
      </c>
    </row>
    <row r="132" spans="1:41" x14ac:dyDescent="0.3">
      <c r="A132" s="3">
        <v>131</v>
      </c>
      <c r="B132" s="51">
        <v>43264.553068981484</v>
      </c>
      <c r="C132" s="3">
        <v>160.84894800000001</v>
      </c>
      <c r="D132" s="3">
        <v>161.36980199999999</v>
      </c>
      <c r="E132" s="3">
        <v>210.205164</v>
      </c>
      <c r="F132" s="3">
        <v>12.2366066</v>
      </c>
      <c r="G132" s="3">
        <v>637.64200000000005</v>
      </c>
      <c r="H132" s="3">
        <v>9.8999999999999993E+37</v>
      </c>
      <c r="I132" s="3">
        <v>846.78499999999997</v>
      </c>
      <c r="J132" s="3">
        <v>539.69200000000001</v>
      </c>
      <c r="K132" s="3">
        <v>458.79899999999998</v>
      </c>
      <c r="L132" s="3">
        <v>844.75</v>
      </c>
      <c r="M132" s="3">
        <v>231.15700000000001</v>
      </c>
      <c r="N132" s="3">
        <v>242.02500000000001</v>
      </c>
      <c r="O132" s="3">
        <v>773.58600000000001</v>
      </c>
      <c r="P132" s="3">
        <v>321.38299999999998</v>
      </c>
      <c r="Q132" s="3">
        <v>278.68</v>
      </c>
      <c r="R132" s="3">
        <v>706.39300000000003</v>
      </c>
      <c r="S132" s="3">
        <v>110.786</v>
      </c>
      <c r="T132" s="3">
        <v>86.912999999999997</v>
      </c>
      <c r="U132" s="3">
        <v>585.45100000000002</v>
      </c>
      <c r="V132" s="3">
        <v>125.288</v>
      </c>
      <c r="W132" s="3">
        <v>247.24</v>
      </c>
      <c r="X132" s="3">
        <v>457.863</v>
      </c>
      <c r="Y132" s="3">
        <v>-1.409</v>
      </c>
      <c r="Z132" s="3">
        <v>9.8999999999999993E+37</v>
      </c>
      <c r="AA132" s="3">
        <v>277.43400000000003</v>
      </c>
      <c r="AB132" s="3">
        <v>40.945999999999998</v>
      </c>
      <c r="AC132" s="3">
        <v>412.262</v>
      </c>
      <c r="AD132" s="3">
        <v>271.30599999999998</v>
      </c>
      <c r="AE132" s="3">
        <v>164.94200000000001</v>
      </c>
      <c r="AF132" s="3">
        <v>419.01499999999999</v>
      </c>
      <c r="AG132" s="3">
        <v>22.379000000000001</v>
      </c>
      <c r="AH132" s="3">
        <v>22.466000000000001</v>
      </c>
      <c r="AI132" s="3">
        <v>22.291</v>
      </c>
      <c r="AJ132" s="3">
        <v>665.34</v>
      </c>
      <c r="AK132" s="3">
        <v>354.363</v>
      </c>
      <c r="AL132" s="3">
        <v>323.36</v>
      </c>
      <c r="AM132" s="3">
        <v>267.75700000000001</v>
      </c>
      <c r="AN132" s="3">
        <v>170.96299999999999</v>
      </c>
      <c r="AO132" s="3">
        <v>168.17400000000001</v>
      </c>
    </row>
    <row r="133" spans="1:41" x14ac:dyDescent="0.3">
      <c r="A133" s="3">
        <v>132</v>
      </c>
      <c r="B133" s="51">
        <v>43264.553127546293</v>
      </c>
      <c r="C133" s="3">
        <v>160.81558999999999</v>
      </c>
      <c r="D133" s="3">
        <v>161.24845500000001</v>
      </c>
      <c r="E133" s="3">
        <v>209.826257</v>
      </c>
      <c r="F133" s="3">
        <v>12.277316300000001</v>
      </c>
      <c r="G133" s="3">
        <v>633.67499999999995</v>
      </c>
      <c r="H133" s="3">
        <v>9.8999999999999993E+37</v>
      </c>
      <c r="I133" s="3">
        <v>850.60199999999998</v>
      </c>
      <c r="J133" s="3">
        <v>488.803</v>
      </c>
      <c r="K133" s="3">
        <v>419.12599999999998</v>
      </c>
      <c r="L133" s="3">
        <v>853.42600000000004</v>
      </c>
      <c r="M133" s="3">
        <v>235.214</v>
      </c>
      <c r="N133" s="3">
        <v>476.44499999999999</v>
      </c>
      <c r="O133" s="3">
        <v>791.077</v>
      </c>
      <c r="P133" s="3">
        <v>358.40600000000001</v>
      </c>
      <c r="Q133" s="3">
        <v>9.8999999999999993E+37</v>
      </c>
      <c r="R133" s="3">
        <v>730.25300000000004</v>
      </c>
      <c r="S133" s="3">
        <v>110.86499999999999</v>
      </c>
      <c r="T133" s="3">
        <v>485.31400000000002</v>
      </c>
      <c r="U133" s="3">
        <v>602.25199999999995</v>
      </c>
      <c r="V133" s="3">
        <v>129.845</v>
      </c>
      <c r="W133" s="3">
        <v>-65.778999999999996</v>
      </c>
      <c r="X133" s="3">
        <v>477.76499999999999</v>
      </c>
      <c r="Y133" s="3">
        <v>21.895</v>
      </c>
      <c r="Z133" s="3">
        <v>519.99199999999996</v>
      </c>
      <c r="AA133" s="3">
        <v>283.48399999999998</v>
      </c>
      <c r="AB133" s="3">
        <v>9.8999999999999993E+37</v>
      </c>
      <c r="AC133" s="3">
        <v>430.89800000000002</v>
      </c>
      <c r="AD133" s="3">
        <v>270.416</v>
      </c>
      <c r="AE133" s="3">
        <v>170.21</v>
      </c>
      <c r="AF133" s="3">
        <v>192.809</v>
      </c>
      <c r="AG133" s="3">
        <v>22.6</v>
      </c>
      <c r="AH133" s="3">
        <v>22.512</v>
      </c>
      <c r="AI133" s="3">
        <v>22.494</v>
      </c>
      <c r="AJ133" s="3">
        <v>679.67100000000005</v>
      </c>
      <c r="AK133" s="3">
        <v>380.21499999999997</v>
      </c>
      <c r="AL133" s="3">
        <v>332.54899999999998</v>
      </c>
      <c r="AM133" s="3">
        <v>415.46600000000001</v>
      </c>
      <c r="AN133" s="3">
        <v>176.58699999999999</v>
      </c>
      <c r="AO133" s="3">
        <v>173.35300000000001</v>
      </c>
    </row>
    <row r="134" spans="1:41" x14ac:dyDescent="0.3">
      <c r="A134" s="3">
        <v>133</v>
      </c>
      <c r="B134" s="51">
        <v>43264.55318599537</v>
      </c>
      <c r="C134" s="3">
        <v>160.62682599999999</v>
      </c>
      <c r="D134" s="3">
        <v>161.15235000000001</v>
      </c>
      <c r="E134" s="3">
        <v>209.93054900000001</v>
      </c>
      <c r="F134" s="3">
        <v>13.5547764</v>
      </c>
      <c r="G134" s="3">
        <v>644.04399999999998</v>
      </c>
      <c r="H134" s="3">
        <v>9.8999999999999993E+37</v>
      </c>
      <c r="I134" s="3">
        <v>850.64400000000001</v>
      </c>
      <c r="J134" s="3">
        <v>384.87900000000002</v>
      </c>
      <c r="K134" s="3">
        <v>1016.4109999999999</v>
      </c>
      <c r="L134" s="3">
        <v>857.44200000000001</v>
      </c>
      <c r="M134" s="3">
        <v>243.05799999999999</v>
      </c>
      <c r="N134" s="3">
        <v>273.50400000000002</v>
      </c>
      <c r="O134" s="3">
        <v>796.92399999999998</v>
      </c>
      <c r="P134" s="3">
        <v>302.928</v>
      </c>
      <c r="Q134" s="3">
        <v>9.8999999999999993E+37</v>
      </c>
      <c r="R134" s="3">
        <v>739.81299999999999</v>
      </c>
      <c r="S134" s="3">
        <v>109.7</v>
      </c>
      <c r="T134" s="3">
        <v>702.09199999999998</v>
      </c>
      <c r="U134" s="3">
        <v>608.74900000000002</v>
      </c>
      <c r="V134" s="3">
        <v>133.05099999999999</v>
      </c>
      <c r="W134" s="3">
        <v>9.8999999999999993E+37</v>
      </c>
      <c r="X134" s="3">
        <v>491.89800000000002</v>
      </c>
      <c r="Y134" s="3">
        <v>502.04300000000001</v>
      </c>
      <c r="Z134" s="3">
        <v>1003.245</v>
      </c>
      <c r="AA134" s="3">
        <v>75.802000000000007</v>
      </c>
      <c r="AB134" s="3">
        <v>9.8999999999999993E+37</v>
      </c>
      <c r="AC134" s="3">
        <v>450.08600000000001</v>
      </c>
      <c r="AD134" s="3">
        <v>383.24200000000002</v>
      </c>
      <c r="AE134" s="3">
        <v>175.59800000000001</v>
      </c>
      <c r="AF134" s="3">
        <v>111.93</v>
      </c>
      <c r="AG134" s="3">
        <v>22.588999999999999</v>
      </c>
      <c r="AH134" s="3">
        <v>22.553999999999998</v>
      </c>
      <c r="AI134" s="3">
        <v>22.501000000000001</v>
      </c>
      <c r="AJ134" s="3">
        <v>693.13699999999994</v>
      </c>
      <c r="AK134" s="3">
        <v>15.941000000000001</v>
      </c>
      <c r="AL134" s="3">
        <v>341.78800000000001</v>
      </c>
      <c r="AM134" s="3">
        <v>325.42200000000003</v>
      </c>
      <c r="AN134" s="3">
        <v>182.18</v>
      </c>
      <c r="AO134" s="3">
        <v>178.44399999999999</v>
      </c>
    </row>
    <row r="135" spans="1:41" x14ac:dyDescent="0.3">
      <c r="A135" s="3">
        <v>134</v>
      </c>
      <c r="B135" s="51">
        <v>43264.553244212962</v>
      </c>
      <c r="C135" s="3">
        <v>160.475482</v>
      </c>
      <c r="D135" s="3">
        <v>161.08801399999999</v>
      </c>
      <c r="E135" s="3">
        <v>209.833585</v>
      </c>
      <c r="F135" s="3">
        <v>13.9258015</v>
      </c>
      <c r="G135" s="3">
        <v>687.74699999999996</v>
      </c>
      <c r="H135" s="3">
        <v>-10.161</v>
      </c>
      <c r="I135" s="3">
        <v>856.07</v>
      </c>
      <c r="J135" s="3">
        <v>198.346</v>
      </c>
      <c r="K135" s="3">
        <v>719.15499999999997</v>
      </c>
      <c r="L135" s="3">
        <v>868.02</v>
      </c>
      <c r="M135" s="3">
        <v>241.745</v>
      </c>
      <c r="N135" s="3">
        <v>174.79900000000001</v>
      </c>
      <c r="O135" s="3">
        <v>808.29200000000003</v>
      </c>
      <c r="P135" s="3">
        <v>390.80200000000002</v>
      </c>
      <c r="Q135" s="3">
        <v>9.8999999999999993E+37</v>
      </c>
      <c r="R135" s="3">
        <v>756.77300000000002</v>
      </c>
      <c r="S135" s="3">
        <v>109.235</v>
      </c>
      <c r="T135" s="3">
        <v>666.06600000000003</v>
      </c>
      <c r="U135" s="3">
        <v>623.06600000000003</v>
      </c>
      <c r="V135" s="3">
        <v>136.636</v>
      </c>
      <c r="W135" s="3">
        <v>9.8999999999999993E+37</v>
      </c>
      <c r="X135" s="3">
        <v>508.43599999999998</v>
      </c>
      <c r="Y135" s="3">
        <v>542.928</v>
      </c>
      <c r="Z135" s="3">
        <v>991.72900000000004</v>
      </c>
      <c r="AA135" s="3">
        <v>179.79599999999999</v>
      </c>
      <c r="AB135" s="3">
        <v>9.8999999999999993E+37</v>
      </c>
      <c r="AC135" s="3">
        <v>470.334</v>
      </c>
      <c r="AD135" s="3">
        <v>440.51600000000002</v>
      </c>
      <c r="AE135" s="3">
        <v>181.34399999999999</v>
      </c>
      <c r="AF135" s="3">
        <v>108.94199999999999</v>
      </c>
      <c r="AG135" s="3">
        <v>22.536000000000001</v>
      </c>
      <c r="AH135" s="3">
        <v>22.658999999999999</v>
      </c>
      <c r="AI135" s="3">
        <v>22.606999999999999</v>
      </c>
      <c r="AJ135" s="3">
        <v>707.73599999999999</v>
      </c>
      <c r="AK135" s="3">
        <v>108.666</v>
      </c>
      <c r="AL135" s="3">
        <v>351.80099999999999</v>
      </c>
      <c r="AM135" s="3">
        <v>377.80399999999997</v>
      </c>
      <c r="AN135" s="3">
        <v>188.01400000000001</v>
      </c>
      <c r="AO135" s="3">
        <v>183.727</v>
      </c>
    </row>
    <row r="136" spans="1:41" x14ac:dyDescent="0.3">
      <c r="A136" s="3">
        <v>135</v>
      </c>
      <c r="B136" s="51">
        <v>43264.553304861111</v>
      </c>
      <c r="C136" s="3">
        <v>160.44863599999999</v>
      </c>
      <c r="D136" s="3">
        <v>160.970742</v>
      </c>
      <c r="E136" s="3">
        <v>209.64046300000001</v>
      </c>
      <c r="F136" s="3">
        <v>15.2439713</v>
      </c>
      <c r="G136" s="3">
        <v>689.21299999999997</v>
      </c>
      <c r="H136" s="3">
        <v>984.62900000000002</v>
      </c>
      <c r="I136" s="3">
        <v>861.83399999999995</v>
      </c>
      <c r="J136" s="3">
        <v>196.43600000000001</v>
      </c>
      <c r="K136" s="3">
        <v>276.16300000000001</v>
      </c>
      <c r="L136" s="3">
        <v>880.12199999999996</v>
      </c>
      <c r="M136" s="3">
        <v>266.31</v>
      </c>
      <c r="N136" s="3">
        <v>626.56100000000004</v>
      </c>
      <c r="O136" s="3">
        <v>821.91399999999999</v>
      </c>
      <c r="P136" s="3">
        <v>339.86</v>
      </c>
      <c r="Q136" s="3">
        <v>9.8999999999999993E+37</v>
      </c>
      <c r="R136" s="3">
        <v>780.01400000000001</v>
      </c>
      <c r="S136" s="3">
        <v>115.03</v>
      </c>
      <c r="T136" s="3">
        <v>572.20899999999995</v>
      </c>
      <c r="U136" s="3">
        <v>643.54899999999998</v>
      </c>
      <c r="V136" s="3">
        <v>141.416</v>
      </c>
      <c r="W136" s="3">
        <v>9.8999999999999993E+37</v>
      </c>
      <c r="X136" s="3">
        <v>527.83900000000006</v>
      </c>
      <c r="Y136" s="3">
        <v>73.231999999999999</v>
      </c>
      <c r="Z136" s="3">
        <v>1040.741</v>
      </c>
      <c r="AA136" s="3">
        <v>591.15599999999995</v>
      </c>
      <c r="AB136" s="3">
        <v>9.8999999999999993E+37</v>
      </c>
      <c r="AC136" s="3">
        <v>492.98899999999998</v>
      </c>
      <c r="AD136" s="3">
        <v>388.80399999999997</v>
      </c>
      <c r="AE136" s="3">
        <v>187.70500000000001</v>
      </c>
      <c r="AF136" s="3">
        <v>165.095</v>
      </c>
      <c r="AG136" s="3">
        <v>22.687000000000001</v>
      </c>
      <c r="AH136" s="3">
        <v>22.74</v>
      </c>
      <c r="AI136" s="3">
        <v>22.67</v>
      </c>
      <c r="AJ136" s="3">
        <v>724.10799999999995</v>
      </c>
      <c r="AK136" s="3">
        <v>385.86799999999999</v>
      </c>
      <c r="AL136" s="3">
        <v>363.09699999999998</v>
      </c>
      <c r="AM136" s="3">
        <v>371.40699999999998</v>
      </c>
      <c r="AN136" s="3">
        <v>194.46199999999999</v>
      </c>
      <c r="AO136" s="3">
        <v>189.48400000000001</v>
      </c>
    </row>
    <row r="137" spans="1:41" x14ac:dyDescent="0.3">
      <c r="A137" s="3">
        <v>136</v>
      </c>
      <c r="B137" s="51">
        <v>43264.553363310188</v>
      </c>
      <c r="C137" s="3">
        <v>160.29567399999999</v>
      </c>
      <c r="D137" s="3">
        <v>160.84369100000001</v>
      </c>
      <c r="E137" s="3">
        <v>209.467713</v>
      </c>
      <c r="F137" s="3">
        <v>15.4500964</v>
      </c>
      <c r="G137" s="3">
        <v>721.22799999999995</v>
      </c>
      <c r="H137" s="3">
        <v>9.8999999999999993E+37</v>
      </c>
      <c r="I137" s="3">
        <v>868.93100000000004</v>
      </c>
      <c r="J137" s="3">
        <v>160.892</v>
      </c>
      <c r="K137" s="3">
        <v>898.94600000000003</v>
      </c>
      <c r="L137" s="3">
        <v>889.98500000000001</v>
      </c>
      <c r="M137" s="3">
        <v>280.52100000000002</v>
      </c>
      <c r="N137" s="3">
        <v>208.566</v>
      </c>
      <c r="O137" s="3">
        <v>839.90599999999995</v>
      </c>
      <c r="P137" s="3">
        <v>64.58</v>
      </c>
      <c r="Q137" s="3">
        <v>201.13</v>
      </c>
      <c r="R137" s="3">
        <v>805.452</v>
      </c>
      <c r="S137" s="3">
        <v>114.405</v>
      </c>
      <c r="T137" s="3">
        <v>229.79499999999999</v>
      </c>
      <c r="U137" s="3">
        <v>678.13099999999997</v>
      </c>
      <c r="V137" s="3">
        <v>148.07</v>
      </c>
      <c r="W137" s="3">
        <v>-155.173</v>
      </c>
      <c r="X137" s="3">
        <v>548.72400000000005</v>
      </c>
      <c r="Y137" s="3">
        <v>341.52600000000001</v>
      </c>
      <c r="Z137" s="3">
        <v>646.71</v>
      </c>
      <c r="AA137" s="3">
        <v>65.742000000000004</v>
      </c>
      <c r="AB137" s="3">
        <v>-23.128</v>
      </c>
      <c r="AC137" s="3">
        <v>515.04899999999998</v>
      </c>
      <c r="AD137" s="3">
        <v>538.88400000000001</v>
      </c>
      <c r="AE137" s="3">
        <v>194.107</v>
      </c>
      <c r="AF137" s="3">
        <v>212.256</v>
      </c>
      <c r="AG137" s="3">
        <v>23.056000000000001</v>
      </c>
      <c r="AH137" s="3">
        <v>22.827999999999999</v>
      </c>
      <c r="AI137" s="3">
        <v>22.792999999999999</v>
      </c>
      <c r="AJ137" s="3">
        <v>739.82399999999996</v>
      </c>
      <c r="AK137" s="3">
        <v>330.25400000000002</v>
      </c>
      <c r="AL137" s="3">
        <v>374.63600000000002</v>
      </c>
      <c r="AM137" s="3">
        <v>155.22900000000001</v>
      </c>
      <c r="AN137" s="3">
        <v>201.21899999999999</v>
      </c>
      <c r="AO137" s="3">
        <v>195.351</v>
      </c>
    </row>
    <row r="138" spans="1:41" x14ac:dyDescent="0.3">
      <c r="A138" s="3">
        <v>137</v>
      </c>
      <c r="B138" s="51">
        <v>43264.553422337965</v>
      </c>
      <c r="C138" s="3">
        <v>160.068637</v>
      </c>
      <c r="D138" s="3">
        <v>160.72234399999999</v>
      </c>
      <c r="E138" s="3">
        <v>209.32348999999999</v>
      </c>
      <c r="F138" s="3">
        <v>16.3565313</v>
      </c>
      <c r="G138" s="3">
        <v>761.74900000000002</v>
      </c>
      <c r="H138" s="3">
        <v>777.61199999999997</v>
      </c>
      <c r="I138" s="3">
        <v>871.26099999999997</v>
      </c>
      <c r="J138" s="3">
        <v>287.27300000000002</v>
      </c>
      <c r="K138" s="3">
        <v>621.29999999999995</v>
      </c>
      <c r="L138" s="3">
        <v>890.94100000000003</v>
      </c>
      <c r="M138" s="3">
        <v>298.52999999999997</v>
      </c>
      <c r="N138" s="3">
        <v>429.89400000000001</v>
      </c>
      <c r="O138" s="3">
        <v>848.9</v>
      </c>
      <c r="P138" s="3">
        <v>74.564999999999998</v>
      </c>
      <c r="Q138" s="3">
        <v>9.8999999999999993E+37</v>
      </c>
      <c r="R138" s="3">
        <v>818.18299999999999</v>
      </c>
      <c r="S138" s="3">
        <v>115.429</v>
      </c>
      <c r="T138" s="3">
        <v>577.08100000000002</v>
      </c>
      <c r="U138" s="3">
        <v>698.67499999999995</v>
      </c>
      <c r="V138" s="3">
        <v>157.24600000000001</v>
      </c>
      <c r="W138" s="3">
        <v>9.8999999999999993E+37</v>
      </c>
      <c r="X138" s="3">
        <v>568.20500000000004</v>
      </c>
      <c r="Y138" s="3">
        <v>266.06599999999997</v>
      </c>
      <c r="Z138" s="3">
        <v>1047.69</v>
      </c>
      <c r="AA138" s="3">
        <v>524.16600000000005</v>
      </c>
      <c r="AB138" s="3">
        <v>9.8999999999999993E+37</v>
      </c>
      <c r="AC138" s="3">
        <v>538.41700000000003</v>
      </c>
      <c r="AD138" s="3">
        <v>365.892</v>
      </c>
      <c r="AE138" s="3">
        <v>201.166</v>
      </c>
      <c r="AF138" s="3">
        <v>33.392000000000003</v>
      </c>
      <c r="AG138" s="3">
        <v>23.353999999999999</v>
      </c>
      <c r="AH138" s="3">
        <v>22.898</v>
      </c>
      <c r="AI138" s="3">
        <v>22.792999999999999</v>
      </c>
      <c r="AJ138" s="3">
        <v>756.07899999999995</v>
      </c>
      <c r="AK138" s="3">
        <v>915.48</v>
      </c>
      <c r="AL138" s="3">
        <v>387.31900000000002</v>
      </c>
      <c r="AM138" s="3">
        <v>304.43099999999998</v>
      </c>
      <c r="AN138" s="3">
        <v>208.44200000000001</v>
      </c>
      <c r="AO138" s="3">
        <v>201.48599999999999</v>
      </c>
    </row>
    <row r="139" spans="1:41" x14ac:dyDescent="0.3">
      <c r="A139" s="3">
        <v>138</v>
      </c>
      <c r="B139" s="51">
        <v>43264.553485069446</v>
      </c>
      <c r="C139" s="3">
        <v>159.920559</v>
      </c>
      <c r="D139" s="3">
        <v>160.60833099999999</v>
      </c>
      <c r="E139" s="3">
        <v>209.14992599999999</v>
      </c>
      <c r="F139" s="3">
        <v>16.521431400000001</v>
      </c>
      <c r="G139" s="3">
        <v>798.47699999999998</v>
      </c>
      <c r="H139" s="3">
        <v>9.8999999999999993E+37</v>
      </c>
      <c r="I139" s="3">
        <v>874.56200000000001</v>
      </c>
      <c r="J139" s="3">
        <v>334.709</v>
      </c>
      <c r="K139" s="3">
        <v>449.09300000000002</v>
      </c>
      <c r="L139" s="3">
        <v>892.74699999999996</v>
      </c>
      <c r="M139" s="3">
        <v>298.30700000000002</v>
      </c>
      <c r="N139" s="3">
        <v>590.18600000000004</v>
      </c>
      <c r="O139" s="3">
        <v>856.25599999999997</v>
      </c>
      <c r="P139" s="3">
        <v>125.91</v>
      </c>
      <c r="Q139" s="3">
        <v>191.208</v>
      </c>
      <c r="R139" s="3">
        <v>830.65499999999997</v>
      </c>
      <c r="S139" s="3">
        <v>124.652</v>
      </c>
      <c r="T139" s="3">
        <v>-48.286999999999999</v>
      </c>
      <c r="U139" s="3">
        <v>715.41600000000005</v>
      </c>
      <c r="V139" s="3">
        <v>158.131</v>
      </c>
      <c r="W139" s="3">
        <v>527.63900000000001</v>
      </c>
      <c r="X139" s="3">
        <v>587.51499999999999</v>
      </c>
      <c r="Y139" s="3">
        <v>9.8999999999999993E+37</v>
      </c>
      <c r="Z139" s="3">
        <v>300.22800000000001</v>
      </c>
      <c r="AA139" s="3">
        <v>459.327</v>
      </c>
      <c r="AB139" s="3">
        <v>527.18799999999999</v>
      </c>
      <c r="AC139" s="3">
        <v>564.00099999999998</v>
      </c>
      <c r="AD139" s="3">
        <v>346.78899999999999</v>
      </c>
      <c r="AE139" s="3">
        <v>209.04499999999999</v>
      </c>
      <c r="AF139" s="3">
        <v>263.89100000000002</v>
      </c>
      <c r="AG139" s="3">
        <v>23.792999999999999</v>
      </c>
      <c r="AH139" s="3">
        <v>22.951000000000001</v>
      </c>
      <c r="AI139" s="3">
        <v>23.003</v>
      </c>
      <c r="AJ139" s="3">
        <v>772.61400000000003</v>
      </c>
      <c r="AK139" s="3">
        <v>936.56299999999999</v>
      </c>
      <c r="AL139" s="3">
        <v>400.85300000000001</v>
      </c>
      <c r="AM139" s="3">
        <v>374.65300000000002</v>
      </c>
      <c r="AN139" s="3">
        <v>216.42099999999999</v>
      </c>
      <c r="AO139" s="3">
        <v>208.24700000000001</v>
      </c>
    </row>
    <row r="140" spans="1:41" x14ac:dyDescent="0.3">
      <c r="A140" s="3">
        <v>139</v>
      </c>
      <c r="B140" s="51">
        <v>43264.553543518516</v>
      </c>
      <c r="C140" s="3">
        <v>159.74318299999999</v>
      </c>
      <c r="D140" s="3">
        <v>160.36400800000001</v>
      </c>
      <c r="E140" s="3">
        <v>208.919318</v>
      </c>
      <c r="F140" s="3">
        <v>17.180516300000001</v>
      </c>
      <c r="G140" s="3">
        <v>854.27499999999998</v>
      </c>
      <c r="H140" s="3">
        <v>9.8999999999999993E+37</v>
      </c>
      <c r="I140" s="3">
        <v>885.14</v>
      </c>
      <c r="J140" s="3">
        <v>334.32400000000001</v>
      </c>
      <c r="K140" s="3">
        <v>921.91099999999994</v>
      </c>
      <c r="L140" s="3">
        <v>891.55</v>
      </c>
      <c r="M140" s="3">
        <v>314.387</v>
      </c>
      <c r="N140" s="3">
        <v>690.98299999999995</v>
      </c>
      <c r="O140" s="3">
        <v>863.05600000000004</v>
      </c>
      <c r="P140" s="3">
        <v>178.44399999999999</v>
      </c>
      <c r="Q140" s="3">
        <v>-125.98099999999999</v>
      </c>
      <c r="R140" s="3">
        <v>837.447</v>
      </c>
      <c r="S140" s="3">
        <v>130.65600000000001</v>
      </c>
      <c r="T140" s="3">
        <v>398.67</v>
      </c>
      <c r="U140" s="3">
        <v>728.5</v>
      </c>
      <c r="V140" s="3">
        <v>163.39699999999999</v>
      </c>
      <c r="W140" s="3">
        <v>48.262</v>
      </c>
      <c r="X140" s="3">
        <v>599.91899999999998</v>
      </c>
      <c r="Y140" s="3">
        <v>128.41800000000001</v>
      </c>
      <c r="Z140" s="3">
        <v>699.22500000000002</v>
      </c>
      <c r="AA140" s="3">
        <v>284.09399999999999</v>
      </c>
      <c r="AB140" s="3">
        <v>263.863</v>
      </c>
      <c r="AC140" s="3">
        <v>590.02599999999995</v>
      </c>
      <c r="AD140" s="3">
        <v>257.45800000000003</v>
      </c>
      <c r="AE140" s="3">
        <v>216.26900000000001</v>
      </c>
      <c r="AF140" s="3">
        <v>116.77200000000001</v>
      </c>
      <c r="AG140" s="3">
        <v>24.151</v>
      </c>
      <c r="AH140" s="3">
        <v>23.08</v>
      </c>
      <c r="AI140" s="3">
        <v>23.132999999999999</v>
      </c>
      <c r="AJ140" s="3">
        <v>791.53399999999999</v>
      </c>
      <c r="AK140" s="3">
        <v>855.38400000000001</v>
      </c>
      <c r="AL140" s="3">
        <v>413.60700000000003</v>
      </c>
      <c r="AM140" s="3">
        <v>353.24299999999999</v>
      </c>
      <c r="AN140" s="3">
        <v>223.923</v>
      </c>
      <c r="AO140" s="3">
        <v>214.71199999999999</v>
      </c>
    </row>
    <row r="141" spans="1:41" x14ac:dyDescent="0.3">
      <c r="A141" s="3">
        <v>140</v>
      </c>
      <c r="B141" s="51">
        <v>43264.553601851854</v>
      </c>
      <c r="C141" s="3">
        <v>159.56093300000001</v>
      </c>
      <c r="D141" s="3">
        <v>160.16282200000001</v>
      </c>
      <c r="E141" s="3">
        <v>208.75146100000001</v>
      </c>
      <c r="F141" s="3">
        <v>17.633476099999999</v>
      </c>
      <c r="G141" s="3">
        <v>862.12300000000005</v>
      </c>
      <c r="H141" s="3">
        <v>9.8999999999999993E+37</v>
      </c>
      <c r="I141" s="3">
        <v>894.84900000000005</v>
      </c>
      <c r="J141" s="3">
        <v>255.90899999999999</v>
      </c>
      <c r="K141" s="3">
        <v>1125.2</v>
      </c>
      <c r="L141" s="3">
        <v>888.73500000000001</v>
      </c>
      <c r="M141" s="3">
        <v>324.553</v>
      </c>
      <c r="N141" s="3">
        <v>367.541</v>
      </c>
      <c r="O141" s="3">
        <v>862.15800000000002</v>
      </c>
      <c r="P141" s="3">
        <v>219.41499999999999</v>
      </c>
      <c r="Q141" s="3">
        <v>106.012</v>
      </c>
      <c r="R141" s="3">
        <v>841.11900000000003</v>
      </c>
      <c r="S141" s="3">
        <v>130.149</v>
      </c>
      <c r="T141" s="3">
        <v>403.43599999999998</v>
      </c>
      <c r="U141" s="3">
        <v>737.52200000000005</v>
      </c>
      <c r="V141" s="3">
        <v>168.86699999999999</v>
      </c>
      <c r="W141" s="3">
        <v>-63.871000000000002</v>
      </c>
      <c r="X141" s="3">
        <v>608.88300000000004</v>
      </c>
      <c r="Y141" s="3">
        <v>466.072</v>
      </c>
      <c r="Z141" s="3">
        <v>835.62900000000002</v>
      </c>
      <c r="AA141" s="3">
        <v>9.8999999999999993E+37</v>
      </c>
      <c r="AB141" s="3">
        <v>105.32299999999999</v>
      </c>
      <c r="AC141" s="3">
        <v>615.74400000000003</v>
      </c>
      <c r="AD141" s="3">
        <v>280.11500000000001</v>
      </c>
      <c r="AE141" s="3">
        <v>223.60499999999999</v>
      </c>
      <c r="AF141" s="3">
        <v>25.695</v>
      </c>
      <c r="AG141" s="3">
        <v>24.431999999999999</v>
      </c>
      <c r="AH141" s="3">
        <v>23.186</v>
      </c>
      <c r="AI141" s="3">
        <v>23.238</v>
      </c>
      <c r="AJ141" s="3">
        <v>809.31700000000001</v>
      </c>
      <c r="AK141" s="3">
        <v>548.39800000000002</v>
      </c>
      <c r="AL141" s="3">
        <v>426.00900000000001</v>
      </c>
      <c r="AM141" s="3">
        <v>443.81400000000002</v>
      </c>
      <c r="AN141" s="3">
        <v>231.49100000000001</v>
      </c>
      <c r="AO141" s="3">
        <v>221.20099999999999</v>
      </c>
    </row>
    <row r="142" spans="1:41" x14ac:dyDescent="0.3">
      <c r="A142" s="3">
        <v>141</v>
      </c>
      <c r="B142" s="51">
        <v>43264.55366273148</v>
      </c>
      <c r="C142" s="3">
        <v>159.39982900000001</v>
      </c>
      <c r="D142" s="3">
        <v>160.115589</v>
      </c>
      <c r="E142" s="3">
        <v>208.597454</v>
      </c>
      <c r="F142" s="3">
        <v>18.210626300000001</v>
      </c>
      <c r="G142" s="3">
        <v>878.87599999999998</v>
      </c>
      <c r="H142" s="3">
        <v>876.56399999999996</v>
      </c>
      <c r="I142" s="3">
        <v>898.45500000000004</v>
      </c>
      <c r="J142" s="3">
        <v>270.71699999999998</v>
      </c>
      <c r="K142" s="3">
        <v>811.351</v>
      </c>
      <c r="L142" s="3">
        <v>886.64499999999998</v>
      </c>
      <c r="M142" s="3">
        <v>338.91500000000002</v>
      </c>
      <c r="N142" s="3">
        <v>164.178</v>
      </c>
      <c r="O142" s="3">
        <v>864.19899999999996</v>
      </c>
      <c r="P142" s="3">
        <v>40.652000000000001</v>
      </c>
      <c r="Q142" s="3">
        <v>401.17899999999997</v>
      </c>
      <c r="R142" s="3">
        <v>845.11800000000005</v>
      </c>
      <c r="S142" s="3">
        <v>131.88</v>
      </c>
      <c r="T142" s="3">
        <v>133.05099999999999</v>
      </c>
      <c r="U142" s="3">
        <v>755.05499999999995</v>
      </c>
      <c r="V142" s="3">
        <v>173.982</v>
      </c>
      <c r="W142" s="3">
        <v>-195.96100000000001</v>
      </c>
      <c r="X142" s="3">
        <v>629.73800000000006</v>
      </c>
      <c r="Y142" s="3">
        <v>465.654</v>
      </c>
      <c r="Z142" s="3">
        <v>287.76299999999998</v>
      </c>
      <c r="AA142" s="3">
        <v>9.8999999999999993E+37</v>
      </c>
      <c r="AB142" s="3">
        <v>163.21899999999999</v>
      </c>
      <c r="AC142" s="3">
        <v>642.22799999999995</v>
      </c>
      <c r="AD142" s="3">
        <v>357.16</v>
      </c>
      <c r="AE142" s="3">
        <v>231.333</v>
      </c>
      <c r="AF142" s="3">
        <v>228.32400000000001</v>
      </c>
      <c r="AG142" s="3">
        <v>24.73</v>
      </c>
      <c r="AH142" s="3">
        <v>23.326000000000001</v>
      </c>
      <c r="AI142" s="3">
        <v>23.396000000000001</v>
      </c>
      <c r="AJ142" s="3">
        <v>827.04700000000003</v>
      </c>
      <c r="AK142" s="3">
        <v>719.803</v>
      </c>
      <c r="AL142" s="3">
        <v>439.12700000000001</v>
      </c>
      <c r="AM142" s="3">
        <v>300.93799999999999</v>
      </c>
      <c r="AN142" s="3">
        <v>239.54900000000001</v>
      </c>
      <c r="AO142" s="3">
        <v>228.35900000000001</v>
      </c>
    </row>
    <row r="143" spans="1:41" x14ac:dyDescent="0.3">
      <c r="A143" s="3">
        <v>142</v>
      </c>
      <c r="B143" s="51">
        <v>43264.553720949072</v>
      </c>
      <c r="C143" s="3">
        <v>159.30301</v>
      </c>
      <c r="D143" s="3">
        <v>159.91523900000001</v>
      </c>
      <c r="E143" s="3">
        <v>208.397809</v>
      </c>
      <c r="F143" s="3">
        <v>18.581136099999998</v>
      </c>
      <c r="G143" s="3">
        <v>882.46600000000001</v>
      </c>
      <c r="H143" s="3">
        <v>795.67600000000004</v>
      </c>
      <c r="I143" s="3">
        <v>898.34900000000005</v>
      </c>
      <c r="J143" s="3">
        <v>214.65799999999999</v>
      </c>
      <c r="K143" s="3">
        <v>281.40699999999998</v>
      </c>
      <c r="L143" s="3">
        <v>890.89499999999998</v>
      </c>
      <c r="M143" s="3">
        <v>350.88499999999999</v>
      </c>
      <c r="N143" s="3">
        <v>76.177999999999997</v>
      </c>
      <c r="O143" s="3">
        <v>874.11</v>
      </c>
      <c r="P143" s="3">
        <v>112.572</v>
      </c>
      <c r="Q143" s="3">
        <v>476.1</v>
      </c>
      <c r="R143" s="3">
        <v>849.995</v>
      </c>
      <c r="S143" s="3">
        <v>131.05799999999999</v>
      </c>
      <c r="T143" s="3">
        <v>36.835999999999999</v>
      </c>
      <c r="U143" s="3">
        <v>768.14099999999996</v>
      </c>
      <c r="V143" s="3">
        <v>178.42599999999999</v>
      </c>
      <c r="W143" s="3">
        <v>279.40699999999998</v>
      </c>
      <c r="X143" s="3">
        <v>648.33100000000002</v>
      </c>
      <c r="Y143" s="3">
        <v>152.227</v>
      </c>
      <c r="Z143" s="3">
        <v>149.96199999999999</v>
      </c>
      <c r="AA143" s="3">
        <v>-99.745999999999995</v>
      </c>
      <c r="AB143" s="3">
        <v>480.99599999999998</v>
      </c>
      <c r="AC143" s="3">
        <v>666.96</v>
      </c>
      <c r="AD143" s="3">
        <v>559.43799999999999</v>
      </c>
      <c r="AE143" s="3">
        <v>238.827</v>
      </c>
      <c r="AF143" s="3">
        <v>401.33100000000002</v>
      </c>
      <c r="AG143" s="3">
        <v>24.87</v>
      </c>
      <c r="AH143" s="3">
        <v>23.344000000000001</v>
      </c>
      <c r="AI143" s="3">
        <v>23.571999999999999</v>
      </c>
      <c r="AJ143" s="3">
        <v>840.75199999999995</v>
      </c>
      <c r="AK143" s="3">
        <v>958.75699999999995</v>
      </c>
      <c r="AL143" s="3">
        <v>451.45800000000003</v>
      </c>
      <c r="AM143" s="3">
        <v>269.22899999999998</v>
      </c>
      <c r="AN143" s="3">
        <v>247.15199999999999</v>
      </c>
      <c r="AO143" s="3">
        <v>235.11500000000001</v>
      </c>
    </row>
    <row r="144" spans="1:41" x14ac:dyDescent="0.3">
      <c r="A144" s="3">
        <v>143</v>
      </c>
      <c r="B144" s="51">
        <v>43264.553779282411</v>
      </c>
      <c r="C144" s="3">
        <v>159.35914299999999</v>
      </c>
      <c r="D144" s="3">
        <v>159.68150900000001</v>
      </c>
      <c r="E144" s="3">
        <v>208.176985</v>
      </c>
      <c r="F144" s="3">
        <v>20.105430900000002</v>
      </c>
      <c r="G144" s="3">
        <v>907.86599999999999</v>
      </c>
      <c r="H144" s="3">
        <v>9.8999999999999993E+37</v>
      </c>
      <c r="I144" s="3">
        <v>907.70600000000002</v>
      </c>
      <c r="J144" s="3">
        <v>465.81200000000001</v>
      </c>
      <c r="K144" s="3">
        <v>221.36799999999999</v>
      </c>
      <c r="L144" s="3">
        <v>890.63800000000003</v>
      </c>
      <c r="M144" s="3">
        <v>356.59199999999998</v>
      </c>
      <c r="N144" s="3">
        <v>471.94600000000003</v>
      </c>
      <c r="O144" s="3">
        <v>881.60699999999997</v>
      </c>
      <c r="P144" s="3">
        <v>162.34100000000001</v>
      </c>
      <c r="Q144" s="3">
        <v>258.98</v>
      </c>
      <c r="R144" s="3">
        <v>861.58600000000001</v>
      </c>
      <c r="S144" s="3">
        <v>133.059</v>
      </c>
      <c r="T144" s="3">
        <v>-16.074999999999999</v>
      </c>
      <c r="U144" s="3">
        <v>792.59900000000005</v>
      </c>
      <c r="V144" s="3">
        <v>185.21199999999999</v>
      </c>
      <c r="W144" s="3">
        <v>444.57400000000001</v>
      </c>
      <c r="X144" s="3">
        <v>673.01099999999997</v>
      </c>
      <c r="Y144" s="3">
        <v>-104.846</v>
      </c>
      <c r="Z144" s="3">
        <v>94.015000000000001</v>
      </c>
      <c r="AA144" s="3">
        <v>360.43599999999998</v>
      </c>
      <c r="AB144" s="3">
        <v>609.04200000000003</v>
      </c>
      <c r="AC144" s="3">
        <v>691.87300000000005</v>
      </c>
      <c r="AD144" s="3">
        <v>525.73299999999995</v>
      </c>
      <c r="AE144" s="3">
        <v>246.583</v>
      </c>
      <c r="AF144" s="3">
        <v>474.286</v>
      </c>
      <c r="AG144" s="3">
        <v>24.826000000000001</v>
      </c>
      <c r="AH144" s="3">
        <v>23.58</v>
      </c>
      <c r="AI144" s="3">
        <v>23.773</v>
      </c>
      <c r="AJ144" s="3">
        <v>855.02200000000005</v>
      </c>
      <c r="AK144" s="3">
        <v>1137.0920000000001</v>
      </c>
      <c r="AL144" s="3">
        <v>464.92599999999999</v>
      </c>
      <c r="AM144" s="3">
        <v>-4.9260000000000002</v>
      </c>
      <c r="AN144" s="3">
        <v>255.18600000000001</v>
      </c>
      <c r="AO144" s="3">
        <v>242.08600000000001</v>
      </c>
    </row>
    <row r="145" spans="1:41" x14ac:dyDescent="0.3">
      <c r="A145" s="3">
        <v>144</v>
      </c>
      <c r="B145" s="51">
        <v>43264.553837847219</v>
      </c>
      <c r="C145" s="3">
        <v>159.11830699999999</v>
      </c>
      <c r="D145" s="3">
        <v>159.44776899999999</v>
      </c>
      <c r="E145" s="3">
        <v>207.917046</v>
      </c>
      <c r="F145" s="3">
        <v>20.888706200000001</v>
      </c>
      <c r="G145" s="3">
        <v>925.14800000000002</v>
      </c>
      <c r="H145" s="3">
        <v>9.8999999999999993E+37</v>
      </c>
      <c r="I145" s="3">
        <v>913.40099999999995</v>
      </c>
      <c r="J145" s="3">
        <v>535.30399999999997</v>
      </c>
      <c r="K145" s="3">
        <v>946.22500000000002</v>
      </c>
      <c r="L145" s="3">
        <v>900.49800000000005</v>
      </c>
      <c r="M145" s="3">
        <v>379.81599999999997</v>
      </c>
      <c r="N145" s="3">
        <v>435.44299999999998</v>
      </c>
      <c r="O145" s="3">
        <v>893.62300000000005</v>
      </c>
      <c r="P145" s="3">
        <v>358.108</v>
      </c>
      <c r="Q145" s="3">
        <v>55.256999999999998</v>
      </c>
      <c r="R145" s="3">
        <v>870.31500000000005</v>
      </c>
      <c r="S145" s="3">
        <v>133.803</v>
      </c>
      <c r="T145" s="3">
        <v>336.07499999999999</v>
      </c>
      <c r="U145" s="3">
        <v>815.053</v>
      </c>
      <c r="V145" s="3">
        <v>188.601</v>
      </c>
      <c r="W145" s="3">
        <v>49.517000000000003</v>
      </c>
      <c r="X145" s="3">
        <v>689.79600000000005</v>
      </c>
      <c r="Y145" s="3">
        <v>387.24200000000002</v>
      </c>
      <c r="Z145" s="3">
        <v>473.79399999999998</v>
      </c>
      <c r="AA145" s="3">
        <v>342.97699999999998</v>
      </c>
      <c r="AB145" s="3">
        <v>232.38800000000001</v>
      </c>
      <c r="AC145" s="3">
        <v>716.44600000000003</v>
      </c>
      <c r="AD145" s="3">
        <v>399.34399999999999</v>
      </c>
      <c r="AE145" s="3">
        <v>254.952</v>
      </c>
      <c r="AF145" s="3">
        <v>312.93400000000003</v>
      </c>
      <c r="AG145" s="3">
        <v>25.344000000000001</v>
      </c>
      <c r="AH145" s="3">
        <v>23.66</v>
      </c>
      <c r="AI145" s="3">
        <v>23.835000000000001</v>
      </c>
      <c r="AJ145" s="3">
        <v>869.30899999999997</v>
      </c>
      <c r="AK145" s="3">
        <v>462.47699999999998</v>
      </c>
      <c r="AL145" s="3">
        <v>478.29</v>
      </c>
      <c r="AM145" s="3">
        <v>182.5</v>
      </c>
      <c r="AN145" s="3">
        <v>263.49799999999999</v>
      </c>
      <c r="AO145" s="3">
        <v>249.23500000000001</v>
      </c>
    </row>
    <row r="146" spans="1:41" x14ac:dyDescent="0.3">
      <c r="A146" s="3">
        <v>145</v>
      </c>
      <c r="B146" s="51">
        <v>43264.553896296296</v>
      </c>
      <c r="C146" s="3">
        <v>158.90269799999999</v>
      </c>
      <c r="D146" s="3">
        <v>159.43963099999999</v>
      </c>
      <c r="E146" s="3">
        <v>207.70682099999999</v>
      </c>
      <c r="F146" s="3">
        <v>21.176765899999999</v>
      </c>
      <c r="G146" s="3">
        <v>946.12800000000004</v>
      </c>
      <c r="H146" s="3">
        <v>9.8999999999999993E+37</v>
      </c>
      <c r="I146" s="3">
        <v>922.226</v>
      </c>
      <c r="J146" s="3">
        <v>489.92200000000003</v>
      </c>
      <c r="K146" s="3">
        <v>983.30499999999995</v>
      </c>
      <c r="L146" s="3">
        <v>910.16800000000001</v>
      </c>
      <c r="M146" s="3">
        <v>400.95400000000001</v>
      </c>
      <c r="N146" s="3">
        <v>242.68299999999999</v>
      </c>
      <c r="O146" s="3">
        <v>900.72199999999998</v>
      </c>
      <c r="P146" s="3">
        <v>260.54899999999998</v>
      </c>
      <c r="Q146" s="3">
        <v>501.52100000000002</v>
      </c>
      <c r="R146" s="3">
        <v>878.72799999999995</v>
      </c>
      <c r="S146" s="3">
        <v>143.37</v>
      </c>
      <c r="T146" s="3">
        <v>49.441000000000003</v>
      </c>
      <c r="U146" s="3">
        <v>835.55200000000002</v>
      </c>
      <c r="V146" s="3">
        <v>196.00899999999999</v>
      </c>
      <c r="W146" s="3">
        <v>44.997999999999998</v>
      </c>
      <c r="X146" s="3">
        <v>722.25</v>
      </c>
      <c r="Y146" s="3">
        <v>242.40299999999999</v>
      </c>
      <c r="Z146" s="3">
        <v>103.627</v>
      </c>
      <c r="AA146" s="3">
        <v>24.039000000000001</v>
      </c>
      <c r="AB146" s="3">
        <v>421.44099999999997</v>
      </c>
      <c r="AC146" s="3">
        <v>742.06799999999998</v>
      </c>
      <c r="AD146" s="3">
        <v>543.505</v>
      </c>
      <c r="AE146" s="3">
        <v>264.291</v>
      </c>
      <c r="AF146" s="3">
        <v>408.69299999999998</v>
      </c>
      <c r="AG146" s="3">
        <v>25.495000000000001</v>
      </c>
      <c r="AH146" s="3">
        <v>23.774999999999999</v>
      </c>
      <c r="AI146" s="3">
        <v>24.056000000000001</v>
      </c>
      <c r="AJ146" s="3">
        <v>885.96500000000003</v>
      </c>
      <c r="AK146" s="3">
        <v>100.542</v>
      </c>
      <c r="AL146" s="3">
        <v>493.10500000000002</v>
      </c>
      <c r="AM146" s="3">
        <v>134.636</v>
      </c>
      <c r="AN146" s="3">
        <v>272.90899999999999</v>
      </c>
      <c r="AO146" s="3">
        <v>256.65100000000001</v>
      </c>
    </row>
    <row r="147" spans="1:41" x14ac:dyDescent="0.3">
      <c r="A147" s="3">
        <v>146</v>
      </c>
      <c r="B147" s="51">
        <v>43264.553954861112</v>
      </c>
      <c r="C147" s="3">
        <v>158.700919</v>
      </c>
      <c r="D147" s="3">
        <v>159.19041799999999</v>
      </c>
      <c r="E147" s="3">
        <v>207.47947500000001</v>
      </c>
      <c r="F147" s="3">
        <v>22.824735799999999</v>
      </c>
      <c r="G147" s="3">
        <v>958.07299999999998</v>
      </c>
      <c r="H147" s="3">
        <v>1238.3309999999999</v>
      </c>
      <c r="I147" s="3">
        <v>917.26900000000001</v>
      </c>
      <c r="J147" s="3">
        <v>607.99699999999996</v>
      </c>
      <c r="K147" s="3">
        <v>305.12400000000002</v>
      </c>
      <c r="L147" s="3">
        <v>915.27300000000002</v>
      </c>
      <c r="M147" s="3">
        <v>402.98099999999999</v>
      </c>
      <c r="N147" s="3">
        <v>547.197</v>
      </c>
      <c r="O147" s="3">
        <v>902.346</v>
      </c>
      <c r="P147" s="3">
        <v>241.11500000000001</v>
      </c>
      <c r="Q147" s="3">
        <v>-73.361000000000004</v>
      </c>
      <c r="R147" s="3">
        <v>884.39599999999996</v>
      </c>
      <c r="S147" s="3">
        <v>153.18299999999999</v>
      </c>
      <c r="T147" s="3">
        <v>283.14600000000002</v>
      </c>
      <c r="U147" s="3">
        <v>848.46900000000005</v>
      </c>
      <c r="V147" s="3">
        <v>204.36799999999999</v>
      </c>
      <c r="W147" s="3">
        <v>84.004000000000005</v>
      </c>
      <c r="X147" s="3">
        <v>753.85299999999995</v>
      </c>
      <c r="Y147" s="3">
        <v>-47.347000000000001</v>
      </c>
      <c r="Z147" s="3">
        <v>464.26600000000002</v>
      </c>
      <c r="AA147" s="3">
        <v>380.52499999999998</v>
      </c>
      <c r="AB147" s="3">
        <v>373.64499999999998</v>
      </c>
      <c r="AC147" s="3">
        <v>768.279</v>
      </c>
      <c r="AD147" s="3">
        <v>298.67399999999998</v>
      </c>
      <c r="AE147" s="3">
        <v>274.05799999999999</v>
      </c>
      <c r="AF147" s="3">
        <v>400.32100000000003</v>
      </c>
      <c r="AG147" s="3">
        <v>26.029</v>
      </c>
      <c r="AH147" s="3">
        <v>23.888000000000002</v>
      </c>
      <c r="AI147" s="3">
        <v>24.204000000000001</v>
      </c>
      <c r="AJ147" s="3">
        <v>901.99099999999999</v>
      </c>
      <c r="AK147" s="3">
        <v>742.46900000000005</v>
      </c>
      <c r="AL147" s="3">
        <v>508.70400000000001</v>
      </c>
      <c r="AM147" s="3">
        <v>187.072</v>
      </c>
      <c r="AN147" s="3">
        <v>282.97399999999999</v>
      </c>
      <c r="AO147" s="3">
        <v>264.43700000000001</v>
      </c>
    </row>
    <row r="148" spans="1:41" x14ac:dyDescent="0.3">
      <c r="A148" s="3">
        <v>147</v>
      </c>
      <c r="B148" s="51">
        <v>43264.55401550926</v>
      </c>
      <c r="C148" s="3">
        <v>158.452755</v>
      </c>
      <c r="D148" s="3">
        <v>159.111425</v>
      </c>
      <c r="E148" s="3">
        <v>207.20405400000001</v>
      </c>
      <c r="F148" s="3">
        <v>24.431996000000002</v>
      </c>
      <c r="G148" s="3">
        <v>961.16899999999998</v>
      </c>
      <c r="H148" s="3">
        <v>9.8999999999999993E+37</v>
      </c>
      <c r="I148" s="3">
        <v>913.26900000000001</v>
      </c>
      <c r="J148" s="3">
        <v>668.87800000000004</v>
      </c>
      <c r="K148" s="3">
        <v>609.596</v>
      </c>
      <c r="L148" s="3">
        <v>913.14499999999998</v>
      </c>
      <c r="M148" s="3">
        <v>429.608</v>
      </c>
      <c r="N148" s="3">
        <v>618.65300000000002</v>
      </c>
      <c r="O148" s="3">
        <v>904.02700000000004</v>
      </c>
      <c r="P148" s="3">
        <v>338.279</v>
      </c>
      <c r="Q148" s="3">
        <v>97.239000000000004</v>
      </c>
      <c r="R148" s="3">
        <v>885.00900000000001</v>
      </c>
      <c r="S148" s="3">
        <v>157.72399999999999</v>
      </c>
      <c r="T148" s="3">
        <v>258.09500000000003</v>
      </c>
      <c r="U148" s="3">
        <v>861.72900000000004</v>
      </c>
      <c r="V148" s="3">
        <v>215.87299999999999</v>
      </c>
      <c r="W148" s="3">
        <v>204.911</v>
      </c>
      <c r="X148" s="3">
        <v>781.24099999999999</v>
      </c>
      <c r="Y148" s="3">
        <v>9.8999999999999993E+37</v>
      </c>
      <c r="Z148" s="3">
        <v>402.67099999999999</v>
      </c>
      <c r="AA148" s="3">
        <v>462.88799999999998</v>
      </c>
      <c r="AB148" s="3">
        <v>408.726</v>
      </c>
      <c r="AC148" s="3">
        <v>793.62400000000002</v>
      </c>
      <c r="AD148" s="3">
        <v>210.393</v>
      </c>
      <c r="AE148" s="3">
        <v>284.13900000000001</v>
      </c>
      <c r="AF148" s="3">
        <v>279.01900000000001</v>
      </c>
      <c r="AG148" s="3">
        <v>26.46</v>
      </c>
      <c r="AH148" s="3">
        <v>24.021000000000001</v>
      </c>
      <c r="AI148" s="3">
        <v>24.318999999999999</v>
      </c>
      <c r="AJ148" s="3">
        <v>917.048</v>
      </c>
      <c r="AK148" s="3">
        <v>692.75699999999995</v>
      </c>
      <c r="AL148" s="3">
        <v>525.15099999999995</v>
      </c>
      <c r="AM148" s="3">
        <v>301.53199999999998</v>
      </c>
      <c r="AN148" s="3">
        <v>293.65899999999999</v>
      </c>
      <c r="AO148" s="3">
        <v>273.065</v>
      </c>
    </row>
    <row r="149" spans="1:41" x14ac:dyDescent="0.3">
      <c r="A149" s="3">
        <v>148</v>
      </c>
      <c r="B149" s="51">
        <v>43264.55407395833</v>
      </c>
      <c r="C149" s="3">
        <v>158.263992</v>
      </c>
      <c r="D149" s="3">
        <v>158.97379000000001</v>
      </c>
      <c r="E149" s="3">
        <v>206.98729700000001</v>
      </c>
      <c r="F149" s="3">
        <v>25.0086309</v>
      </c>
      <c r="G149" s="3">
        <v>987.96100000000001</v>
      </c>
      <c r="H149" s="3">
        <v>9.8999999999999993E+37</v>
      </c>
      <c r="I149" s="3">
        <v>911.601</v>
      </c>
      <c r="J149" s="3">
        <v>477.63799999999998</v>
      </c>
      <c r="K149" s="3">
        <v>1234.26</v>
      </c>
      <c r="L149" s="3">
        <v>920.05100000000004</v>
      </c>
      <c r="M149" s="3">
        <v>431.57499999999999</v>
      </c>
      <c r="N149" s="3">
        <v>241.535</v>
      </c>
      <c r="O149" s="3">
        <v>909.14099999999996</v>
      </c>
      <c r="P149" s="3">
        <v>259.54700000000003</v>
      </c>
      <c r="Q149" s="3">
        <v>505.411</v>
      </c>
      <c r="R149" s="3">
        <v>888.38099999999997</v>
      </c>
      <c r="S149" s="3">
        <v>169.773</v>
      </c>
      <c r="T149" s="3">
        <v>121.14700000000001</v>
      </c>
      <c r="U149" s="3">
        <v>883.01499999999999</v>
      </c>
      <c r="V149" s="3">
        <v>222.08500000000001</v>
      </c>
      <c r="W149" s="3">
        <v>103.703</v>
      </c>
      <c r="X149" s="3">
        <v>815.19200000000001</v>
      </c>
      <c r="Y149" s="3">
        <v>169.666</v>
      </c>
      <c r="Z149" s="3">
        <v>169.435</v>
      </c>
      <c r="AA149" s="3">
        <v>-154.876</v>
      </c>
      <c r="AB149" s="3">
        <v>271.392</v>
      </c>
      <c r="AC149" s="3">
        <v>817.98099999999999</v>
      </c>
      <c r="AD149" s="3">
        <v>462.69499999999999</v>
      </c>
      <c r="AE149" s="3">
        <v>294.71199999999999</v>
      </c>
      <c r="AF149" s="3">
        <v>125.026</v>
      </c>
      <c r="AG149" s="3">
        <v>26.994</v>
      </c>
      <c r="AH149" s="3">
        <v>24.186</v>
      </c>
      <c r="AI149" s="3">
        <v>24.449000000000002</v>
      </c>
      <c r="AJ149" s="3">
        <v>931.78300000000002</v>
      </c>
      <c r="AK149" s="3">
        <v>46.722000000000001</v>
      </c>
      <c r="AL149" s="3">
        <v>541.17600000000004</v>
      </c>
      <c r="AM149" s="3">
        <v>116.46</v>
      </c>
      <c r="AN149" s="3">
        <v>304.47199999999998</v>
      </c>
      <c r="AO149" s="3">
        <v>281.95800000000003</v>
      </c>
    </row>
    <row r="150" spans="1:41" x14ac:dyDescent="0.3">
      <c r="A150" s="3">
        <v>149</v>
      </c>
      <c r="B150" s="51">
        <v>43264.554132523146</v>
      </c>
      <c r="C150" s="3">
        <v>157.965384</v>
      </c>
      <c r="D150" s="3">
        <v>158.68955800000001</v>
      </c>
      <c r="E150" s="3">
        <v>206.67439200000001</v>
      </c>
      <c r="F150" s="3">
        <v>26.3268007</v>
      </c>
      <c r="G150" s="3">
        <v>978.18899999999996</v>
      </c>
      <c r="H150" s="3">
        <v>874.524</v>
      </c>
      <c r="I150" s="3">
        <v>904.61</v>
      </c>
      <c r="J150" s="3">
        <v>266.42899999999997</v>
      </c>
      <c r="K150" s="3">
        <v>486.113</v>
      </c>
      <c r="L150" s="3">
        <v>917.50900000000001</v>
      </c>
      <c r="M150" s="3">
        <v>449.65899999999999</v>
      </c>
      <c r="N150" s="3">
        <v>274.39499999999998</v>
      </c>
      <c r="O150" s="3">
        <v>906.67200000000003</v>
      </c>
      <c r="P150" s="3">
        <v>16.605</v>
      </c>
      <c r="Q150" s="3">
        <v>510.36599999999999</v>
      </c>
      <c r="R150" s="3">
        <v>890.40700000000004</v>
      </c>
      <c r="S150" s="3">
        <v>168.2</v>
      </c>
      <c r="T150" s="3">
        <v>-102.29900000000001</v>
      </c>
      <c r="U150" s="3">
        <v>887.23800000000006</v>
      </c>
      <c r="V150" s="3">
        <v>236.249</v>
      </c>
      <c r="W150" s="3">
        <v>366.53300000000002</v>
      </c>
      <c r="X150" s="3">
        <v>827.16</v>
      </c>
      <c r="Y150" s="3">
        <v>-92.153000000000006</v>
      </c>
      <c r="Z150" s="3">
        <v>68.475999999999999</v>
      </c>
      <c r="AA150" s="3">
        <v>139.28299999999999</v>
      </c>
      <c r="AB150" s="3">
        <v>563.59900000000005</v>
      </c>
      <c r="AC150" s="3">
        <v>841.35500000000002</v>
      </c>
      <c r="AD150" s="3">
        <v>715.99300000000005</v>
      </c>
      <c r="AE150" s="3">
        <v>305.90100000000001</v>
      </c>
      <c r="AF150" s="3">
        <v>289.149</v>
      </c>
      <c r="AG150" s="3">
        <v>27.195</v>
      </c>
      <c r="AH150" s="3">
        <v>24.263999999999999</v>
      </c>
      <c r="AI150" s="3">
        <v>24.702999999999999</v>
      </c>
      <c r="AJ150" s="3">
        <v>943.577</v>
      </c>
      <c r="AK150" s="3">
        <v>538.36500000000001</v>
      </c>
      <c r="AL150" s="3">
        <v>557.21100000000001</v>
      </c>
      <c r="AM150" s="3">
        <v>14.867000000000001</v>
      </c>
      <c r="AN150" s="3">
        <v>315.642</v>
      </c>
      <c r="AO150" s="3">
        <v>291.12900000000002</v>
      </c>
    </row>
    <row r="151" spans="1:41" x14ac:dyDescent="0.3">
      <c r="A151" s="3">
        <v>150</v>
      </c>
      <c r="B151" s="51">
        <v>43264.554190972223</v>
      </c>
      <c r="C151" s="3">
        <v>157.69770199999999</v>
      </c>
      <c r="D151" s="3">
        <v>158.319008</v>
      </c>
      <c r="E151" s="3">
        <v>206.50490400000001</v>
      </c>
      <c r="F151" s="3">
        <v>26.244350699999998</v>
      </c>
      <c r="G151" s="3">
        <v>978.59699999999998</v>
      </c>
      <c r="H151" s="3">
        <v>9.8999999999999993E+37</v>
      </c>
      <c r="I151" s="3">
        <v>901.84799999999996</v>
      </c>
      <c r="J151" s="3">
        <v>356.702</v>
      </c>
      <c r="K151" s="3">
        <v>589.25800000000004</v>
      </c>
      <c r="L151" s="3">
        <v>921.24900000000002</v>
      </c>
      <c r="M151" s="3">
        <v>457.19400000000002</v>
      </c>
      <c r="N151" s="3">
        <v>444.54899999999998</v>
      </c>
      <c r="O151" s="3">
        <v>906.02300000000002</v>
      </c>
      <c r="P151" s="3">
        <v>267.54899999999998</v>
      </c>
      <c r="Q151" s="3">
        <v>121.09399999999999</v>
      </c>
      <c r="R151" s="3">
        <v>896.30600000000004</v>
      </c>
      <c r="S151" s="3">
        <v>173.43100000000001</v>
      </c>
      <c r="T151" s="3">
        <v>330.85599999999999</v>
      </c>
      <c r="U151" s="3">
        <v>892.36500000000001</v>
      </c>
      <c r="V151" s="3">
        <v>244.07300000000001</v>
      </c>
      <c r="W151" s="3">
        <v>75.972999999999999</v>
      </c>
      <c r="X151" s="3">
        <v>833.14599999999996</v>
      </c>
      <c r="Y151" s="3">
        <v>29.257999999999999</v>
      </c>
      <c r="Z151" s="3">
        <v>465.21899999999999</v>
      </c>
      <c r="AA151" s="3">
        <v>323.47899999999998</v>
      </c>
      <c r="AB151" s="3">
        <v>214.428</v>
      </c>
      <c r="AC151" s="3">
        <v>862.42200000000003</v>
      </c>
      <c r="AD151" s="3">
        <v>418.79700000000003</v>
      </c>
      <c r="AE151" s="3">
        <v>317.48</v>
      </c>
      <c r="AF151" s="3">
        <v>399.24299999999999</v>
      </c>
      <c r="AG151" s="3">
        <v>27.361999999999998</v>
      </c>
      <c r="AH151" s="3">
        <v>24.571999999999999</v>
      </c>
      <c r="AI151" s="3">
        <v>24.940999999999999</v>
      </c>
      <c r="AJ151" s="3">
        <v>953.19299999999998</v>
      </c>
      <c r="AK151" s="3">
        <v>482.86599999999999</v>
      </c>
      <c r="AL151" s="3">
        <v>572.29999999999995</v>
      </c>
      <c r="AM151" s="3">
        <v>186.43100000000001</v>
      </c>
      <c r="AN151" s="3">
        <v>327.10899999999998</v>
      </c>
      <c r="AO151" s="3">
        <v>300.68099999999998</v>
      </c>
    </row>
    <row r="152" spans="1:41" x14ac:dyDescent="0.3">
      <c r="A152" s="3">
        <v>151</v>
      </c>
      <c r="B152" s="51">
        <v>43264.554249537039</v>
      </c>
      <c r="C152" s="3">
        <v>157.44710599999999</v>
      </c>
      <c r="D152" s="3">
        <v>158.05025900000001</v>
      </c>
      <c r="E152" s="3">
        <v>206.108069</v>
      </c>
      <c r="F152" s="3">
        <v>27.0276259</v>
      </c>
      <c r="G152" s="3">
        <v>971.971</v>
      </c>
      <c r="H152" s="3">
        <v>9.8999999999999993E+37</v>
      </c>
      <c r="I152" s="3">
        <v>900.36400000000003</v>
      </c>
      <c r="J152" s="3">
        <v>301.95800000000003</v>
      </c>
      <c r="K152" s="3">
        <v>772.88699999999994</v>
      </c>
      <c r="L152" s="3">
        <v>918.34699999999998</v>
      </c>
      <c r="M152" s="3">
        <v>463.72199999999998</v>
      </c>
      <c r="N152" s="3">
        <v>267.834</v>
      </c>
      <c r="O152" s="3">
        <v>905.49900000000002</v>
      </c>
      <c r="P152" s="3">
        <v>206.27500000000001</v>
      </c>
      <c r="Q152" s="3">
        <v>555.21</v>
      </c>
      <c r="R152" s="3">
        <v>896.84699999999998</v>
      </c>
      <c r="S152" s="3">
        <v>183.38</v>
      </c>
      <c r="T152" s="3">
        <v>-48.112000000000002</v>
      </c>
      <c r="U152" s="3">
        <v>896.29600000000005</v>
      </c>
      <c r="V152" s="3">
        <v>253.37200000000001</v>
      </c>
      <c r="W152" s="3">
        <v>405.78300000000002</v>
      </c>
      <c r="X152" s="3">
        <v>848.07299999999998</v>
      </c>
      <c r="Y152" s="3">
        <v>121.60599999999999</v>
      </c>
      <c r="Z152" s="3">
        <v>81.227000000000004</v>
      </c>
      <c r="AA152" s="3">
        <v>-59.08</v>
      </c>
      <c r="AB152" s="3">
        <v>532.30799999999999</v>
      </c>
      <c r="AC152" s="3">
        <v>881.76599999999996</v>
      </c>
      <c r="AD152" s="3">
        <v>531.00699999999995</v>
      </c>
      <c r="AE152" s="3">
        <v>329.928</v>
      </c>
      <c r="AF152" s="3">
        <v>342.40800000000002</v>
      </c>
      <c r="AG152" s="3">
        <v>27.616</v>
      </c>
      <c r="AH152" s="3">
        <v>24.738</v>
      </c>
      <c r="AI152" s="3">
        <v>25.158999999999999</v>
      </c>
      <c r="AJ152" s="3">
        <v>961.70799999999997</v>
      </c>
      <c r="AK152" s="3">
        <v>121.675</v>
      </c>
      <c r="AL152" s="3">
        <v>586.87800000000004</v>
      </c>
      <c r="AM152" s="3">
        <v>263.68</v>
      </c>
      <c r="AN152" s="3">
        <v>338.786</v>
      </c>
      <c r="AO152" s="3">
        <v>310.31</v>
      </c>
    </row>
    <row r="153" spans="1:41" x14ac:dyDescent="0.3">
      <c r="A153" s="3">
        <v>152</v>
      </c>
      <c r="B153" s="51">
        <v>43264.554308333332</v>
      </c>
      <c r="C153" s="3">
        <v>157.22904500000001</v>
      </c>
      <c r="D153" s="3">
        <v>157.90203099999999</v>
      </c>
      <c r="E153" s="3">
        <v>205.85628299999999</v>
      </c>
      <c r="F153" s="3">
        <v>27.439360700000002</v>
      </c>
      <c r="G153" s="3">
        <v>963.00900000000001</v>
      </c>
      <c r="H153" s="3">
        <v>643.42899999999997</v>
      </c>
      <c r="I153" s="3">
        <v>894.51900000000001</v>
      </c>
      <c r="J153" s="3">
        <v>272.00599999999997</v>
      </c>
      <c r="K153" s="3">
        <v>742.32299999999998</v>
      </c>
      <c r="L153" s="3">
        <v>907.24199999999996</v>
      </c>
      <c r="M153" s="3">
        <v>495.28100000000001</v>
      </c>
      <c r="N153" s="3">
        <v>57.311</v>
      </c>
      <c r="O153" s="3">
        <v>899.44</v>
      </c>
      <c r="P153" s="3">
        <v>205.61799999999999</v>
      </c>
      <c r="Q153" s="3">
        <v>264.04500000000002</v>
      </c>
      <c r="R153" s="3">
        <v>894.51900000000001</v>
      </c>
      <c r="S153" s="3">
        <v>188.59200000000001</v>
      </c>
      <c r="T153" s="3">
        <v>208.03100000000001</v>
      </c>
      <c r="U153" s="3">
        <v>887.73299999999995</v>
      </c>
      <c r="V153" s="3">
        <v>257.17</v>
      </c>
      <c r="W153" s="3">
        <v>-6.9249999999999998</v>
      </c>
      <c r="X153" s="3">
        <v>849.88</v>
      </c>
      <c r="Y153" s="3">
        <v>437.72800000000001</v>
      </c>
      <c r="Z153" s="3">
        <v>445.07600000000002</v>
      </c>
      <c r="AA153" s="3">
        <v>9.8999999999999993E+37</v>
      </c>
      <c r="AB153" s="3">
        <v>147.57499999999999</v>
      </c>
      <c r="AC153" s="3">
        <v>898.428</v>
      </c>
      <c r="AD153" s="3">
        <v>516.75099999999998</v>
      </c>
      <c r="AE153" s="3">
        <v>346.09</v>
      </c>
      <c r="AF153" s="3">
        <v>280.846</v>
      </c>
      <c r="AG153" s="3">
        <v>27.809000000000001</v>
      </c>
      <c r="AH153" s="3">
        <v>24.931000000000001</v>
      </c>
      <c r="AI153" s="3">
        <v>25.387</v>
      </c>
      <c r="AJ153" s="3">
        <v>965.64700000000005</v>
      </c>
      <c r="AK153" s="3">
        <v>461.28100000000001</v>
      </c>
      <c r="AL153" s="3">
        <v>601.39700000000005</v>
      </c>
      <c r="AM153" s="3">
        <v>322.24299999999999</v>
      </c>
      <c r="AN153" s="3">
        <v>350.43400000000003</v>
      </c>
      <c r="AO153" s="3">
        <v>319.85700000000003</v>
      </c>
    </row>
    <row r="154" spans="1:41" x14ac:dyDescent="0.3">
      <c r="A154" s="3">
        <v>153</v>
      </c>
      <c r="B154" s="51">
        <v>43264.55436898148</v>
      </c>
      <c r="C154" s="3">
        <v>157.696888</v>
      </c>
      <c r="D154" s="3">
        <v>157.97370000000001</v>
      </c>
      <c r="E154" s="3">
        <v>206.07547600000001</v>
      </c>
      <c r="F154" s="3">
        <v>28.057220600000001</v>
      </c>
      <c r="G154" s="3">
        <v>967.346</v>
      </c>
      <c r="H154" s="3">
        <v>413.09399999999999</v>
      </c>
      <c r="I154" s="3">
        <v>890.673</v>
      </c>
      <c r="J154" s="3">
        <v>225.59299999999999</v>
      </c>
      <c r="K154" s="3">
        <v>605.98</v>
      </c>
      <c r="L154" s="3">
        <v>906.88599999999997</v>
      </c>
      <c r="M154" s="3">
        <v>494.899</v>
      </c>
      <c r="N154" s="3">
        <v>117.336</v>
      </c>
      <c r="O154" s="3">
        <v>895.44299999999998</v>
      </c>
      <c r="P154" s="3">
        <v>387.03</v>
      </c>
      <c r="Q154" s="3">
        <v>376.375</v>
      </c>
      <c r="R154" s="3">
        <v>893.02800000000002</v>
      </c>
      <c r="S154" s="3">
        <v>198.727</v>
      </c>
      <c r="T154" s="3">
        <v>84.046000000000006</v>
      </c>
      <c r="U154" s="3">
        <v>883.34199999999998</v>
      </c>
      <c r="V154" s="3">
        <v>261.92200000000003</v>
      </c>
      <c r="W154" s="3">
        <v>59.579000000000001</v>
      </c>
      <c r="X154" s="3">
        <v>853.03800000000001</v>
      </c>
      <c r="Y154" s="3">
        <v>491.08800000000002</v>
      </c>
      <c r="Z154" s="3">
        <v>215.65799999999999</v>
      </c>
      <c r="AA154" s="3">
        <v>9.8999999999999993E+37</v>
      </c>
      <c r="AB154" s="3">
        <v>254.61199999999999</v>
      </c>
      <c r="AC154" s="3">
        <v>913.08900000000006</v>
      </c>
      <c r="AD154" s="3">
        <v>405.51400000000001</v>
      </c>
      <c r="AE154" s="3">
        <v>360.79199999999997</v>
      </c>
      <c r="AF154" s="3">
        <v>258.66699999999997</v>
      </c>
      <c r="AG154" s="3">
        <v>28.071999999999999</v>
      </c>
      <c r="AH154" s="3">
        <v>25.212</v>
      </c>
      <c r="AI154" s="3">
        <v>25.686</v>
      </c>
      <c r="AJ154" s="3">
        <v>966.89400000000001</v>
      </c>
      <c r="AK154" s="3">
        <v>567.36900000000003</v>
      </c>
      <c r="AL154" s="3">
        <v>615.702</v>
      </c>
      <c r="AM154" s="3">
        <v>120.443</v>
      </c>
      <c r="AN154" s="3">
        <v>362.36700000000002</v>
      </c>
      <c r="AO154" s="3">
        <v>329.315</v>
      </c>
    </row>
    <row r="155" spans="1:41" x14ac:dyDescent="0.3">
      <c r="A155" s="3">
        <v>154</v>
      </c>
      <c r="B155" s="51">
        <v>43264.554427546296</v>
      </c>
      <c r="C155" s="3">
        <v>158.71719100000001</v>
      </c>
      <c r="D155" s="3">
        <v>157.95496800000001</v>
      </c>
      <c r="E155" s="3">
        <v>206.42423600000001</v>
      </c>
      <c r="F155" s="3">
        <v>28.634370799999999</v>
      </c>
      <c r="G155" s="3">
        <v>964.69899999999996</v>
      </c>
      <c r="H155" s="3">
        <v>774.25800000000004</v>
      </c>
      <c r="I155" s="3">
        <v>887.17600000000004</v>
      </c>
      <c r="J155" s="3">
        <v>563.85799999999995</v>
      </c>
      <c r="K155" s="3">
        <v>275.07900000000001</v>
      </c>
      <c r="L155" s="3">
        <v>909.55100000000004</v>
      </c>
      <c r="M155" s="3">
        <v>502.29300000000001</v>
      </c>
      <c r="N155" s="3">
        <v>440.24900000000002</v>
      </c>
      <c r="O155" s="3">
        <v>898.40200000000004</v>
      </c>
      <c r="P155" s="3">
        <v>520.23199999999997</v>
      </c>
      <c r="Q155" s="3">
        <v>-89.046000000000006</v>
      </c>
      <c r="R155" s="3">
        <v>900.72900000000004</v>
      </c>
      <c r="S155" s="3">
        <v>204.51</v>
      </c>
      <c r="T155" s="3">
        <v>505.846</v>
      </c>
      <c r="U155" s="3">
        <v>879.67</v>
      </c>
      <c r="V155" s="3">
        <v>264.28100000000001</v>
      </c>
      <c r="W155" s="3">
        <v>5.085</v>
      </c>
      <c r="X155" s="3">
        <v>854.36300000000006</v>
      </c>
      <c r="Y155" s="3">
        <v>140.36699999999999</v>
      </c>
      <c r="Z155" s="3">
        <v>568.72900000000004</v>
      </c>
      <c r="AA155" s="3">
        <v>257.00599999999997</v>
      </c>
      <c r="AB155" s="3">
        <v>90.373999999999995</v>
      </c>
      <c r="AC155" s="3">
        <v>921.66099999999994</v>
      </c>
      <c r="AD155" s="3">
        <v>154.333</v>
      </c>
      <c r="AE155" s="3">
        <v>372.47800000000001</v>
      </c>
      <c r="AF155" s="3">
        <v>118.456</v>
      </c>
      <c r="AG155" s="3">
        <v>28.591000000000001</v>
      </c>
      <c r="AH155" s="3">
        <v>25.396999999999998</v>
      </c>
      <c r="AI155" s="3">
        <v>25.959</v>
      </c>
      <c r="AJ155" s="3">
        <v>966.09100000000001</v>
      </c>
      <c r="AK155" s="3">
        <v>1119.9369999999999</v>
      </c>
      <c r="AL155" s="3">
        <v>628.64800000000002</v>
      </c>
      <c r="AM155" s="3">
        <v>508.42</v>
      </c>
      <c r="AN155" s="3">
        <v>373.86500000000001</v>
      </c>
      <c r="AO155" s="3">
        <v>337.92899999999997</v>
      </c>
    </row>
    <row r="156" spans="1:41" x14ac:dyDescent="0.3">
      <c r="A156" s="3">
        <v>155</v>
      </c>
      <c r="B156" s="51">
        <v>43264.554486342589</v>
      </c>
      <c r="C156" s="3">
        <v>158.53167400000001</v>
      </c>
      <c r="D156" s="3">
        <v>157.87515999999999</v>
      </c>
      <c r="E156" s="3">
        <v>206.277557</v>
      </c>
      <c r="F156" s="3">
        <v>29.128555599999999</v>
      </c>
      <c r="G156" s="3">
        <v>963.56100000000004</v>
      </c>
      <c r="H156" s="3">
        <v>9.8999999999999993E+37</v>
      </c>
      <c r="I156" s="3">
        <v>887.12300000000005</v>
      </c>
      <c r="J156" s="3">
        <v>616.197</v>
      </c>
      <c r="K156" s="3">
        <v>568.71299999999997</v>
      </c>
      <c r="L156" s="3">
        <v>912.83100000000002</v>
      </c>
      <c r="M156" s="3">
        <v>506.39699999999999</v>
      </c>
      <c r="N156" s="3">
        <v>614.16999999999996</v>
      </c>
      <c r="O156" s="3">
        <v>905.63300000000004</v>
      </c>
      <c r="P156" s="3">
        <v>566.81100000000004</v>
      </c>
      <c r="Q156" s="3">
        <v>-33.761000000000003</v>
      </c>
      <c r="R156" s="3">
        <v>901.49300000000005</v>
      </c>
      <c r="S156" s="3">
        <v>212.76</v>
      </c>
      <c r="T156" s="3">
        <v>299.39499999999998</v>
      </c>
      <c r="U156" s="3">
        <v>882.20100000000002</v>
      </c>
      <c r="V156" s="3">
        <v>273.48700000000002</v>
      </c>
      <c r="W156" s="3">
        <v>316.88200000000001</v>
      </c>
      <c r="X156" s="3">
        <v>860.85599999999999</v>
      </c>
      <c r="Y156" s="3">
        <v>-116.718</v>
      </c>
      <c r="Z156" s="3">
        <v>357.92200000000003</v>
      </c>
      <c r="AA156" s="3">
        <v>359.548</v>
      </c>
      <c r="AB156" s="3">
        <v>380.28899999999999</v>
      </c>
      <c r="AC156" s="3">
        <v>928.54600000000005</v>
      </c>
      <c r="AD156" s="3">
        <v>19.933</v>
      </c>
      <c r="AE156" s="3">
        <v>384.50799999999998</v>
      </c>
      <c r="AF156" s="3">
        <v>458.983</v>
      </c>
      <c r="AG156" s="3">
        <v>29.187999999999999</v>
      </c>
      <c r="AH156" s="3">
        <v>25.59</v>
      </c>
      <c r="AI156" s="3">
        <v>26.099</v>
      </c>
      <c r="AJ156" s="3">
        <v>954.07500000000005</v>
      </c>
      <c r="AK156" s="3">
        <v>916.09299999999996</v>
      </c>
      <c r="AL156" s="3">
        <v>641.28700000000003</v>
      </c>
      <c r="AM156" s="3">
        <v>312.14800000000002</v>
      </c>
      <c r="AN156" s="3">
        <v>385.79</v>
      </c>
      <c r="AO156" s="3">
        <v>346.47300000000001</v>
      </c>
    </row>
    <row r="157" spans="1:41" x14ac:dyDescent="0.3">
      <c r="A157" s="3">
        <v>156</v>
      </c>
      <c r="B157" s="51">
        <v>43264.554544907405</v>
      </c>
      <c r="C157" s="3">
        <v>158.12811600000001</v>
      </c>
      <c r="D157" s="3">
        <v>157.49238700000001</v>
      </c>
      <c r="E157" s="3">
        <v>205.859545</v>
      </c>
      <c r="F157" s="3">
        <v>29.952540599999999</v>
      </c>
      <c r="G157" s="3">
        <v>960.82299999999998</v>
      </c>
      <c r="H157" s="3">
        <v>9.8999999999999993E+37</v>
      </c>
      <c r="I157" s="3">
        <v>883.05899999999997</v>
      </c>
      <c r="J157" s="3">
        <v>425.06099999999998</v>
      </c>
      <c r="K157" s="3">
        <v>1096.8979999999999</v>
      </c>
      <c r="L157" s="3">
        <v>916.49300000000005</v>
      </c>
      <c r="M157" s="3">
        <v>506.73899999999998</v>
      </c>
      <c r="N157" s="3">
        <v>377.37200000000001</v>
      </c>
      <c r="O157" s="3">
        <v>906.45799999999997</v>
      </c>
      <c r="P157" s="3">
        <v>574.61</v>
      </c>
      <c r="Q157" s="3">
        <v>188.91200000000001</v>
      </c>
      <c r="R157" s="3">
        <v>897.61099999999999</v>
      </c>
      <c r="S157" s="3">
        <v>208.61699999999999</v>
      </c>
      <c r="T157" s="3">
        <v>382.20400000000001</v>
      </c>
      <c r="U157" s="3">
        <v>883.30700000000002</v>
      </c>
      <c r="V157" s="3">
        <v>281.07</v>
      </c>
      <c r="W157" s="3">
        <v>114.02</v>
      </c>
      <c r="X157" s="3">
        <v>864.471</v>
      </c>
      <c r="Y157" s="3">
        <v>349.94200000000001</v>
      </c>
      <c r="Z157" s="3">
        <v>413.61500000000001</v>
      </c>
      <c r="AA157" s="3">
        <v>57.276000000000003</v>
      </c>
      <c r="AB157" s="3">
        <v>111.92</v>
      </c>
      <c r="AC157" s="3">
        <v>931.64800000000002</v>
      </c>
      <c r="AD157" s="3">
        <v>196.096</v>
      </c>
      <c r="AE157" s="3">
        <v>395.17500000000001</v>
      </c>
      <c r="AF157" s="3">
        <v>121.41500000000001</v>
      </c>
      <c r="AG157" s="3">
        <v>29.792000000000002</v>
      </c>
      <c r="AH157" s="3">
        <v>25.826000000000001</v>
      </c>
      <c r="AI157" s="3">
        <v>26.457999999999998</v>
      </c>
      <c r="AJ157" s="3">
        <v>929.89499999999998</v>
      </c>
      <c r="AK157" s="3">
        <v>303.51900000000001</v>
      </c>
      <c r="AL157" s="3">
        <v>653.26700000000005</v>
      </c>
      <c r="AM157" s="3">
        <v>442.55</v>
      </c>
      <c r="AN157" s="3">
        <v>397.90300000000002</v>
      </c>
      <c r="AO157" s="3">
        <v>355.16899999999998</v>
      </c>
    </row>
    <row r="158" spans="1:41" x14ac:dyDescent="0.3">
      <c r="A158" s="3">
        <v>157</v>
      </c>
      <c r="B158" s="51">
        <v>43264.554603356482</v>
      </c>
      <c r="C158" s="3">
        <v>158.166359</v>
      </c>
      <c r="D158" s="3">
        <v>157.39466200000001</v>
      </c>
      <c r="E158" s="3">
        <v>205.733239</v>
      </c>
      <c r="F158" s="3">
        <v>30.776525500000002</v>
      </c>
      <c r="G158" s="3">
        <v>953.94</v>
      </c>
      <c r="H158" s="3">
        <v>1131.1869999999999</v>
      </c>
      <c r="I158" s="3">
        <v>885.91</v>
      </c>
      <c r="J158" s="3">
        <v>517.702</v>
      </c>
      <c r="K158" s="3">
        <v>252.44499999999999</v>
      </c>
      <c r="L158" s="3">
        <v>922.76</v>
      </c>
      <c r="M158" s="3">
        <v>499.24</v>
      </c>
      <c r="N158" s="3">
        <v>618.5</v>
      </c>
      <c r="O158" s="3">
        <v>905.78300000000002</v>
      </c>
      <c r="P158" s="3">
        <v>471.82900000000001</v>
      </c>
      <c r="Q158" s="3">
        <v>137.875</v>
      </c>
      <c r="R158" s="3">
        <v>889.77</v>
      </c>
      <c r="S158" s="3">
        <v>216.71899999999999</v>
      </c>
      <c r="T158" s="3">
        <v>76.75</v>
      </c>
      <c r="U158" s="3">
        <v>881.57100000000003</v>
      </c>
      <c r="V158" s="3">
        <v>291.904</v>
      </c>
      <c r="W158" s="3">
        <v>513.79300000000001</v>
      </c>
      <c r="X158" s="3">
        <v>867.92200000000003</v>
      </c>
      <c r="Y158" s="3">
        <v>9.8999999999999993E+37</v>
      </c>
      <c r="Z158" s="3">
        <v>234.49</v>
      </c>
      <c r="AA158" s="3">
        <v>495.76400000000001</v>
      </c>
      <c r="AB158" s="3">
        <v>489.202</v>
      </c>
      <c r="AC158" s="3">
        <v>924.995</v>
      </c>
      <c r="AD158" s="3">
        <v>221.774</v>
      </c>
      <c r="AE158" s="3">
        <v>405.733</v>
      </c>
      <c r="AF158" s="3">
        <v>376.49299999999999</v>
      </c>
      <c r="AG158" s="3">
        <v>30.108000000000001</v>
      </c>
      <c r="AH158" s="3">
        <v>26.071999999999999</v>
      </c>
      <c r="AI158" s="3">
        <v>26.632999999999999</v>
      </c>
      <c r="AJ158" s="3">
        <v>897.59299999999996</v>
      </c>
      <c r="AK158" s="3">
        <v>712.40099999999995</v>
      </c>
      <c r="AL158" s="3">
        <v>664.28399999999999</v>
      </c>
      <c r="AM158" s="3">
        <v>248.84</v>
      </c>
      <c r="AN158" s="3">
        <v>409.43</v>
      </c>
      <c r="AO158" s="3">
        <v>363.99299999999999</v>
      </c>
    </row>
    <row r="159" spans="1:41" x14ac:dyDescent="0.3">
      <c r="A159" s="3">
        <v>158</v>
      </c>
      <c r="B159" s="51">
        <v>43264.554661921298</v>
      </c>
      <c r="C159" s="3">
        <v>157.95888099999999</v>
      </c>
      <c r="D159" s="3">
        <v>157.187803</v>
      </c>
      <c r="E159" s="3">
        <v>205.427671</v>
      </c>
      <c r="F159" s="3">
        <v>51.253504700000001</v>
      </c>
      <c r="G159" s="3">
        <v>942.63199999999995</v>
      </c>
      <c r="H159" s="3">
        <v>9.8999999999999993E+37</v>
      </c>
      <c r="I159" s="3">
        <v>887.38599999999997</v>
      </c>
      <c r="J159" s="3">
        <v>146.33099999999999</v>
      </c>
      <c r="K159" s="3">
        <v>798.27300000000002</v>
      </c>
      <c r="L159" s="3">
        <v>925.91399999999999</v>
      </c>
      <c r="M159" s="3">
        <v>512.47799999999995</v>
      </c>
      <c r="N159" s="3">
        <v>282.334</v>
      </c>
      <c r="O159" s="3">
        <v>908.72799999999995</v>
      </c>
      <c r="P159" s="3">
        <v>757.73299999999995</v>
      </c>
      <c r="Q159" s="3">
        <v>176.59100000000001</v>
      </c>
      <c r="R159" s="3">
        <v>892.39700000000005</v>
      </c>
      <c r="S159" s="3">
        <v>209.244</v>
      </c>
      <c r="T159" s="3">
        <v>341.47899999999998</v>
      </c>
      <c r="U159" s="3">
        <v>886.62400000000002</v>
      </c>
      <c r="V159" s="3">
        <v>299.786</v>
      </c>
      <c r="W159" s="3">
        <v>82.445999999999998</v>
      </c>
      <c r="X159" s="3">
        <v>872.76499999999999</v>
      </c>
      <c r="Y159" s="3">
        <v>253.71100000000001</v>
      </c>
      <c r="Z159" s="3">
        <v>413.40199999999999</v>
      </c>
      <c r="AA159" s="3">
        <v>184.29300000000001</v>
      </c>
      <c r="AB159" s="3">
        <v>80.533000000000001</v>
      </c>
      <c r="AC159" s="3">
        <v>899.16300000000001</v>
      </c>
      <c r="AD159" s="3">
        <v>306.53899999999999</v>
      </c>
      <c r="AE159" s="3">
        <v>417.06599999999997</v>
      </c>
      <c r="AF159" s="3">
        <v>173.624</v>
      </c>
      <c r="AG159" s="3">
        <v>30.606000000000002</v>
      </c>
      <c r="AH159" s="3">
        <v>26.341000000000001</v>
      </c>
      <c r="AI159" s="3">
        <v>26.956</v>
      </c>
      <c r="AJ159" s="3">
        <v>874.51300000000003</v>
      </c>
      <c r="AK159" s="3">
        <v>362.91500000000002</v>
      </c>
      <c r="AL159" s="3">
        <v>675.66700000000003</v>
      </c>
      <c r="AM159" s="3">
        <v>400.38499999999999</v>
      </c>
      <c r="AN159" s="3">
        <v>421.46100000000001</v>
      </c>
      <c r="AO159" s="3">
        <v>372.96600000000001</v>
      </c>
    </row>
    <row r="160" spans="1:41" x14ac:dyDescent="0.3">
      <c r="A160" s="3">
        <v>159</v>
      </c>
      <c r="B160" s="51">
        <v>43264.554722569446</v>
      </c>
      <c r="C160" s="3">
        <v>157.81079299999999</v>
      </c>
      <c r="D160" s="3">
        <v>157.115318</v>
      </c>
      <c r="E160" s="3">
        <v>205.12535500000001</v>
      </c>
      <c r="F160" s="3">
        <v>34.2373653</v>
      </c>
      <c r="G160" s="3">
        <v>944.23099999999999</v>
      </c>
      <c r="H160" s="3">
        <v>575.08399999999995</v>
      </c>
      <c r="I160" s="3">
        <v>892.00900000000001</v>
      </c>
      <c r="J160" s="3">
        <v>-5.89</v>
      </c>
      <c r="K160" s="3">
        <v>540.30799999999999</v>
      </c>
      <c r="L160" s="3">
        <v>924.44899999999996</v>
      </c>
      <c r="M160" s="3">
        <v>503.85500000000002</v>
      </c>
      <c r="N160" s="3">
        <v>140.69999999999999</v>
      </c>
      <c r="O160" s="3">
        <v>908.48</v>
      </c>
      <c r="P160" s="3">
        <v>589.50699999999995</v>
      </c>
      <c r="Q160" s="3">
        <v>275.87400000000002</v>
      </c>
      <c r="R160" s="3">
        <v>890.48599999999999</v>
      </c>
      <c r="S160" s="3">
        <v>212.86500000000001</v>
      </c>
      <c r="T160" s="3">
        <v>197.917</v>
      </c>
      <c r="U160" s="3">
        <v>891.10599999999999</v>
      </c>
      <c r="V160" s="3">
        <v>310.779</v>
      </c>
      <c r="W160" s="3">
        <v>74.878</v>
      </c>
      <c r="X160" s="3">
        <v>875.09699999999998</v>
      </c>
      <c r="Y160" s="3">
        <v>282.904</v>
      </c>
      <c r="Z160" s="3">
        <v>368.48700000000002</v>
      </c>
      <c r="AA160" s="3">
        <v>67.56</v>
      </c>
      <c r="AB160" s="3">
        <v>30.571999999999999</v>
      </c>
      <c r="AC160" s="3">
        <v>871.125</v>
      </c>
      <c r="AD160" s="3">
        <v>493.36</v>
      </c>
      <c r="AE160" s="3">
        <v>430.71899999999999</v>
      </c>
      <c r="AF160" s="3">
        <v>223.709</v>
      </c>
      <c r="AG160" s="3">
        <v>31.678000000000001</v>
      </c>
      <c r="AH160" s="3">
        <v>26.571000000000002</v>
      </c>
      <c r="AI160" s="3">
        <v>27.291</v>
      </c>
      <c r="AJ160" s="3">
        <v>873.08500000000004</v>
      </c>
      <c r="AK160" s="3">
        <v>292.15300000000002</v>
      </c>
      <c r="AL160" s="3">
        <v>688.82899999999995</v>
      </c>
      <c r="AM160" s="3">
        <v>252.69800000000001</v>
      </c>
      <c r="AN160" s="3">
        <v>434.01799999999997</v>
      </c>
      <c r="AO160" s="3">
        <v>382.988</v>
      </c>
    </row>
    <row r="161" spans="1:41" x14ac:dyDescent="0.3">
      <c r="A161" s="3">
        <v>160</v>
      </c>
      <c r="B161" s="51">
        <v>43264.554780671293</v>
      </c>
      <c r="C161" s="3">
        <v>157.312848</v>
      </c>
      <c r="D161" s="3">
        <v>156.820503</v>
      </c>
      <c r="E161" s="3">
        <v>204.88415800000001</v>
      </c>
      <c r="F161" s="3">
        <v>33.9905306</v>
      </c>
      <c r="G161" s="3">
        <v>941.94399999999996</v>
      </c>
      <c r="H161" s="3">
        <v>148.06800000000001</v>
      </c>
      <c r="I161" s="3">
        <v>896.52700000000004</v>
      </c>
      <c r="J161" s="3">
        <v>103.15900000000001</v>
      </c>
      <c r="K161" s="3">
        <v>403.67899999999997</v>
      </c>
      <c r="L161" s="3">
        <v>920.54200000000003</v>
      </c>
      <c r="M161" s="3">
        <v>511.82</v>
      </c>
      <c r="N161" s="3">
        <v>40.207999999999998</v>
      </c>
      <c r="O161" s="3">
        <v>915.60199999999998</v>
      </c>
      <c r="P161" s="3">
        <v>455.46300000000002</v>
      </c>
      <c r="Q161" s="3">
        <v>281.01799999999997</v>
      </c>
      <c r="R161" s="3">
        <v>888.03399999999999</v>
      </c>
      <c r="S161" s="3">
        <v>224.58500000000001</v>
      </c>
      <c r="T161" s="3">
        <v>280.60500000000002</v>
      </c>
      <c r="U161" s="3">
        <v>886.54700000000003</v>
      </c>
      <c r="V161" s="3">
        <v>319.87400000000002</v>
      </c>
      <c r="W161" s="3">
        <v>-45.01</v>
      </c>
      <c r="X161" s="3">
        <v>878.178</v>
      </c>
      <c r="Y161" s="3">
        <v>263.07</v>
      </c>
      <c r="Z161" s="3">
        <v>478.24700000000001</v>
      </c>
      <c r="AA161" s="3">
        <v>61.79</v>
      </c>
      <c r="AB161" s="3">
        <v>-118.765</v>
      </c>
      <c r="AC161" s="3">
        <v>857.36199999999997</v>
      </c>
      <c r="AD161" s="3">
        <v>408.791</v>
      </c>
      <c r="AE161" s="3">
        <v>445.46</v>
      </c>
      <c r="AF161" s="3">
        <v>158.536</v>
      </c>
      <c r="AG161" s="3">
        <v>31.968</v>
      </c>
      <c r="AH161" s="3">
        <v>26.844000000000001</v>
      </c>
      <c r="AI161" s="3">
        <v>27.562999999999999</v>
      </c>
      <c r="AJ161" s="3">
        <v>882.98800000000006</v>
      </c>
      <c r="AK161" s="3">
        <v>187.524</v>
      </c>
      <c r="AL161" s="3">
        <v>701.55600000000004</v>
      </c>
      <c r="AM161" s="3">
        <v>299.505</v>
      </c>
      <c r="AN161" s="3">
        <v>446.71499999999997</v>
      </c>
      <c r="AO161" s="3">
        <v>393.17099999999999</v>
      </c>
    </row>
    <row r="162" spans="1:41" x14ac:dyDescent="0.3">
      <c r="A162" s="3">
        <v>161</v>
      </c>
      <c r="B162" s="51">
        <v>43264.554839236109</v>
      </c>
      <c r="C162" s="3">
        <v>157.465811</v>
      </c>
      <c r="D162" s="3">
        <v>156.640514</v>
      </c>
      <c r="E162" s="3">
        <v>204.77089799999999</v>
      </c>
      <c r="F162" s="3">
        <v>34.649615500000003</v>
      </c>
      <c r="G162" s="3">
        <v>940.80499999999995</v>
      </c>
      <c r="H162" s="3">
        <v>401.81900000000002</v>
      </c>
      <c r="I162" s="3">
        <v>890.11599999999999</v>
      </c>
      <c r="J162" s="3">
        <v>201.173</v>
      </c>
      <c r="K162" s="3">
        <v>74.656999999999996</v>
      </c>
      <c r="L162" s="3">
        <v>911.86800000000005</v>
      </c>
      <c r="M162" s="3">
        <v>529.68100000000004</v>
      </c>
      <c r="N162" s="3">
        <v>212.24600000000001</v>
      </c>
      <c r="O162" s="3">
        <v>913.84699999999998</v>
      </c>
      <c r="P162" s="3">
        <v>340.83600000000001</v>
      </c>
      <c r="Q162" s="3">
        <v>295.089</v>
      </c>
      <c r="R162" s="3">
        <v>883.79399999999998</v>
      </c>
      <c r="S162" s="3">
        <v>235.53700000000001</v>
      </c>
      <c r="T162" s="3">
        <v>188.922</v>
      </c>
      <c r="U162" s="3">
        <v>883.05100000000004</v>
      </c>
      <c r="V162" s="3">
        <v>325.21699999999998</v>
      </c>
      <c r="W162" s="3">
        <v>226.52099999999999</v>
      </c>
      <c r="X162" s="3">
        <v>884.83900000000006</v>
      </c>
      <c r="Y162" s="3">
        <v>-29.443000000000001</v>
      </c>
      <c r="Z162" s="3">
        <v>387.10700000000003</v>
      </c>
      <c r="AA162" s="3">
        <v>260.81700000000001</v>
      </c>
      <c r="AB162" s="3">
        <v>283.47399999999999</v>
      </c>
      <c r="AC162" s="3">
        <v>853.92399999999998</v>
      </c>
      <c r="AD162" s="3">
        <v>408.565</v>
      </c>
      <c r="AE162" s="3">
        <v>463.19600000000003</v>
      </c>
      <c r="AF162" s="3">
        <v>296.839</v>
      </c>
      <c r="AG162" s="3">
        <v>32.661999999999999</v>
      </c>
      <c r="AH162" s="3">
        <v>27.064</v>
      </c>
      <c r="AI162" s="3">
        <v>27.905999999999999</v>
      </c>
      <c r="AJ162" s="3">
        <v>893.05499999999995</v>
      </c>
      <c r="AK162" s="3">
        <v>394.99900000000002</v>
      </c>
      <c r="AL162" s="3">
        <v>714.52</v>
      </c>
      <c r="AM162" s="3">
        <v>275.70299999999997</v>
      </c>
      <c r="AN162" s="3">
        <v>459.86900000000003</v>
      </c>
      <c r="AO162" s="3">
        <v>403.38499999999999</v>
      </c>
    </row>
    <row r="163" spans="1:41" x14ac:dyDescent="0.3">
      <c r="A163" s="3">
        <v>162</v>
      </c>
      <c r="B163" s="51">
        <v>43264.554897685186</v>
      </c>
      <c r="C163" s="3">
        <v>157.072012</v>
      </c>
      <c r="D163" s="3">
        <v>156.38234800000001</v>
      </c>
      <c r="E163" s="3">
        <v>204.65844200000001</v>
      </c>
      <c r="F163" s="3">
        <v>35.226250299999997</v>
      </c>
      <c r="G163" s="3">
        <v>942.29499999999996</v>
      </c>
      <c r="H163" s="3">
        <v>9.8999999999999993E+37</v>
      </c>
      <c r="I163" s="3">
        <v>888.61099999999999</v>
      </c>
      <c r="J163" s="3">
        <v>70.349000000000004</v>
      </c>
      <c r="K163" s="3">
        <v>556.16899999999998</v>
      </c>
      <c r="L163" s="3">
        <v>914.827</v>
      </c>
      <c r="M163" s="3">
        <v>547.31399999999996</v>
      </c>
      <c r="N163" s="3">
        <v>-67.051000000000002</v>
      </c>
      <c r="O163" s="3">
        <v>914.02499999999998</v>
      </c>
      <c r="P163" s="3">
        <v>393.28199999999998</v>
      </c>
      <c r="Q163" s="3">
        <v>282.83600000000001</v>
      </c>
      <c r="R163" s="3">
        <v>881.51</v>
      </c>
      <c r="S163" s="3">
        <v>243.72300000000001</v>
      </c>
      <c r="T163" s="3">
        <v>422.57100000000003</v>
      </c>
      <c r="U163" s="3">
        <v>879.28200000000004</v>
      </c>
      <c r="V163" s="3">
        <v>327.70499999999998</v>
      </c>
      <c r="W163" s="3">
        <v>-44.122999999999998</v>
      </c>
      <c r="X163" s="3">
        <v>883.03300000000002</v>
      </c>
      <c r="Y163" s="3">
        <v>364.57799999999997</v>
      </c>
      <c r="Z163" s="3">
        <v>514.20299999999997</v>
      </c>
      <c r="AA163" s="3">
        <v>-32.956000000000003</v>
      </c>
      <c r="AB163" s="3">
        <v>-45.798999999999999</v>
      </c>
      <c r="AC163" s="3">
        <v>857.95299999999997</v>
      </c>
      <c r="AD163" s="3">
        <v>337.26499999999999</v>
      </c>
      <c r="AE163" s="3">
        <v>483.35</v>
      </c>
      <c r="AF163" s="3">
        <v>184.56299999999999</v>
      </c>
      <c r="AG163" s="3">
        <v>33.189</v>
      </c>
      <c r="AH163" s="3">
        <v>27.344999999999999</v>
      </c>
      <c r="AI163" s="3">
        <v>28.24</v>
      </c>
      <c r="AJ163" s="3">
        <v>895.50599999999997</v>
      </c>
      <c r="AK163" s="3">
        <v>3.403</v>
      </c>
      <c r="AL163" s="3">
        <v>724.91600000000005</v>
      </c>
      <c r="AM163" s="3">
        <v>409.48899999999998</v>
      </c>
      <c r="AN163" s="3">
        <v>473.07499999999999</v>
      </c>
      <c r="AO163" s="3">
        <v>413.13600000000002</v>
      </c>
    </row>
    <row r="164" spans="1:41" x14ac:dyDescent="0.3">
      <c r="A164" s="3">
        <v>163</v>
      </c>
      <c r="B164" s="51">
        <v>43264.554956134256</v>
      </c>
      <c r="C164" s="3">
        <v>156.89707799999999</v>
      </c>
      <c r="D164" s="3">
        <v>155.96700999999999</v>
      </c>
      <c r="E164" s="3">
        <v>204.31294399999999</v>
      </c>
      <c r="F164" s="3">
        <v>35.720950500000001</v>
      </c>
      <c r="G164" s="3">
        <v>943.69399999999996</v>
      </c>
      <c r="H164" s="3">
        <v>712.22400000000005</v>
      </c>
      <c r="I164" s="3">
        <v>893.65800000000002</v>
      </c>
      <c r="J164" s="3">
        <v>283.16399999999999</v>
      </c>
      <c r="K164" s="3">
        <v>61.56</v>
      </c>
      <c r="L164" s="3">
        <v>916.68100000000004</v>
      </c>
      <c r="M164" s="3">
        <v>543.97799999999995</v>
      </c>
      <c r="N164" s="3">
        <v>266.57799999999997</v>
      </c>
      <c r="O164" s="3">
        <v>912.99099999999999</v>
      </c>
      <c r="P164" s="3">
        <v>204.386</v>
      </c>
      <c r="Q164" s="3">
        <v>66.706999999999994</v>
      </c>
      <c r="R164" s="3">
        <v>881.63400000000001</v>
      </c>
      <c r="S164" s="3">
        <v>235.661</v>
      </c>
      <c r="T164" s="3">
        <v>164.23099999999999</v>
      </c>
      <c r="U164" s="3">
        <v>879.61800000000005</v>
      </c>
      <c r="V164" s="3">
        <v>342.99400000000003</v>
      </c>
      <c r="W164" s="3">
        <v>374.524</v>
      </c>
      <c r="X164" s="3">
        <v>881.61599999999999</v>
      </c>
      <c r="Y164" s="3">
        <v>9.8999999999999993E+37</v>
      </c>
      <c r="Z164" s="3">
        <v>311.32799999999997</v>
      </c>
      <c r="AA164" s="3">
        <v>365.64499999999998</v>
      </c>
      <c r="AB164" s="3">
        <v>375.72399999999999</v>
      </c>
      <c r="AC164" s="3">
        <v>857.67100000000005</v>
      </c>
      <c r="AD164" s="3">
        <v>313.959</v>
      </c>
      <c r="AE164" s="3">
        <v>502.32600000000002</v>
      </c>
      <c r="AF164" s="3">
        <v>337.75900000000001</v>
      </c>
      <c r="AG164" s="3">
        <v>33.908000000000001</v>
      </c>
      <c r="AH164" s="3">
        <v>27.731000000000002</v>
      </c>
      <c r="AI164" s="3">
        <v>28.713999999999999</v>
      </c>
      <c r="AJ164" s="3">
        <v>898.95299999999997</v>
      </c>
      <c r="AK164" s="3">
        <v>339.11900000000003</v>
      </c>
      <c r="AL164" s="3">
        <v>734.15599999999995</v>
      </c>
      <c r="AM164" s="3">
        <v>292.10300000000001</v>
      </c>
      <c r="AN164" s="3">
        <v>485.404</v>
      </c>
      <c r="AO164" s="3">
        <v>422.77199999999999</v>
      </c>
    </row>
    <row r="165" spans="1:41" x14ac:dyDescent="0.3">
      <c r="A165" s="3">
        <v>164</v>
      </c>
      <c r="B165" s="51">
        <v>43264.555014699072</v>
      </c>
      <c r="C165" s="3">
        <v>156.23559700000001</v>
      </c>
      <c r="D165" s="3">
        <v>156.09568100000001</v>
      </c>
      <c r="E165" s="3">
        <v>204.48162600000001</v>
      </c>
      <c r="F165" s="3">
        <v>33.166030300000003</v>
      </c>
      <c r="G165" s="3">
        <v>937.27800000000002</v>
      </c>
      <c r="H165" s="3">
        <v>9.8999999999999993E+37</v>
      </c>
      <c r="I165" s="3">
        <v>882.03200000000004</v>
      </c>
      <c r="J165" s="3">
        <v>117.11</v>
      </c>
      <c r="K165" s="3">
        <v>644.30399999999997</v>
      </c>
      <c r="L165" s="3">
        <v>901.00400000000002</v>
      </c>
      <c r="M165" s="3">
        <v>509.464</v>
      </c>
      <c r="N165" s="3">
        <v>63.688000000000002</v>
      </c>
      <c r="O165" s="3">
        <v>886.31700000000001</v>
      </c>
      <c r="P165" s="3">
        <v>218.20400000000001</v>
      </c>
      <c r="Q165" s="3">
        <v>121.797</v>
      </c>
      <c r="R165" s="3">
        <v>860.16</v>
      </c>
      <c r="S165" s="3">
        <v>233.92699999999999</v>
      </c>
      <c r="T165" s="3">
        <v>328.548</v>
      </c>
      <c r="U165" s="3">
        <v>863.64400000000001</v>
      </c>
      <c r="V165" s="3">
        <v>346.10700000000003</v>
      </c>
      <c r="W165" s="3">
        <v>42.238</v>
      </c>
      <c r="X165" s="3">
        <v>853.70399999999995</v>
      </c>
      <c r="Y165" s="3">
        <v>274.04899999999998</v>
      </c>
      <c r="Z165" s="3">
        <v>496.13</v>
      </c>
      <c r="AA165" s="3">
        <v>34.845999999999997</v>
      </c>
      <c r="AB165" s="3">
        <v>20.952000000000002</v>
      </c>
      <c r="AC165" s="3">
        <v>862.62400000000002</v>
      </c>
      <c r="AD165" s="3">
        <v>387.87400000000002</v>
      </c>
      <c r="AE165" s="3">
        <v>517.33500000000004</v>
      </c>
      <c r="AF165" s="3">
        <v>201.536</v>
      </c>
      <c r="AG165" s="3">
        <v>34.179000000000002</v>
      </c>
      <c r="AH165" s="3">
        <v>27.95</v>
      </c>
      <c r="AI165" s="3">
        <v>28.966999999999999</v>
      </c>
      <c r="AJ165" s="3">
        <v>899.01400000000001</v>
      </c>
      <c r="AK165" s="3">
        <v>-171.97399999999999</v>
      </c>
      <c r="AL165" s="3">
        <v>740.09500000000003</v>
      </c>
      <c r="AM165" s="3">
        <v>509.78100000000001</v>
      </c>
      <c r="AN165" s="3">
        <v>495.39800000000002</v>
      </c>
      <c r="AO165" s="3">
        <v>431.90100000000001</v>
      </c>
    </row>
    <row r="166" spans="1:41" x14ac:dyDescent="0.3">
      <c r="A166" s="3">
        <v>165</v>
      </c>
      <c r="B166" s="51">
        <v>43264.555075694443</v>
      </c>
      <c r="C166" s="3">
        <v>156.143653</v>
      </c>
      <c r="D166" s="3">
        <v>156.21132399999999</v>
      </c>
      <c r="E166" s="3">
        <v>203.95359400000001</v>
      </c>
      <c r="F166" s="3">
        <v>31.1887756</v>
      </c>
      <c r="G166" s="3">
        <v>937.94200000000001</v>
      </c>
      <c r="H166" s="3">
        <v>798.33600000000001</v>
      </c>
      <c r="I166" s="3">
        <v>871.31100000000004</v>
      </c>
      <c r="J166" s="3">
        <v>375.935</v>
      </c>
      <c r="K166" s="3">
        <v>-43.314999999999998</v>
      </c>
      <c r="L166" s="3">
        <v>883.37699999999995</v>
      </c>
      <c r="M166" s="3">
        <v>492.25400000000002</v>
      </c>
      <c r="N166" s="3">
        <v>340.62200000000001</v>
      </c>
      <c r="O166" s="3">
        <v>872.31799999999998</v>
      </c>
      <c r="P166" s="3">
        <v>69.347999999999999</v>
      </c>
      <c r="Q166" s="3">
        <v>51.57</v>
      </c>
      <c r="R166" s="3">
        <v>845.82799999999997</v>
      </c>
      <c r="S166" s="3">
        <v>232.13200000000001</v>
      </c>
      <c r="T166" s="3">
        <v>64.456999999999994</v>
      </c>
      <c r="U166" s="3">
        <v>851.529</v>
      </c>
      <c r="V166" s="3">
        <v>345.98899999999998</v>
      </c>
      <c r="W166" s="3">
        <v>473.70100000000002</v>
      </c>
      <c r="X166" s="3">
        <v>834.23800000000006</v>
      </c>
      <c r="Y166" s="3">
        <v>-71.134</v>
      </c>
      <c r="Z166" s="3">
        <v>251.36</v>
      </c>
      <c r="AA166" s="3">
        <v>430.34300000000002</v>
      </c>
      <c r="AB166" s="3">
        <v>384.22899999999998</v>
      </c>
      <c r="AC166" s="3">
        <v>867.53399999999999</v>
      </c>
      <c r="AD166" s="3">
        <v>294.82299999999998</v>
      </c>
      <c r="AE166" s="3">
        <v>531.14099999999996</v>
      </c>
      <c r="AF166" s="3">
        <v>391.31599999999997</v>
      </c>
      <c r="AG166" s="3">
        <v>34.39</v>
      </c>
      <c r="AH166" s="3">
        <v>28.3</v>
      </c>
      <c r="AI166" s="3">
        <v>29.143000000000001</v>
      </c>
      <c r="AJ166" s="3">
        <v>901.02200000000005</v>
      </c>
      <c r="AK166" s="3">
        <v>258.52800000000002</v>
      </c>
      <c r="AL166" s="3">
        <v>744.96199999999999</v>
      </c>
      <c r="AM166" s="3">
        <v>241.946</v>
      </c>
      <c r="AN166" s="3">
        <v>502.21699999999998</v>
      </c>
      <c r="AO166" s="3">
        <v>439.83800000000002</v>
      </c>
    </row>
    <row r="167" spans="1:41" x14ac:dyDescent="0.3">
      <c r="A167" s="3">
        <v>166</v>
      </c>
      <c r="B167" s="51">
        <v>43264.555134259259</v>
      </c>
      <c r="C167" s="3">
        <v>154.95981399999999</v>
      </c>
      <c r="D167" s="3">
        <v>155.119212</v>
      </c>
      <c r="E167" s="3">
        <v>203.65780000000001</v>
      </c>
      <c r="F167" s="3">
        <v>29.582030799999998</v>
      </c>
      <c r="G167" s="3">
        <v>936.89200000000005</v>
      </c>
      <c r="H167" s="3">
        <v>9.8999999999999993E+37</v>
      </c>
      <c r="I167" s="3">
        <v>860.85500000000002</v>
      </c>
      <c r="J167" s="3">
        <v>175.34800000000001</v>
      </c>
      <c r="K167" s="3">
        <v>558.06899999999996</v>
      </c>
      <c r="L167" s="3">
        <v>877.99199999999996</v>
      </c>
      <c r="M167" s="3">
        <v>469.86500000000001</v>
      </c>
      <c r="N167" s="3">
        <v>78.260999999999996</v>
      </c>
      <c r="O167" s="3">
        <v>857.3</v>
      </c>
      <c r="P167" s="3">
        <v>221.358</v>
      </c>
      <c r="Q167" s="3">
        <v>276.65300000000002</v>
      </c>
      <c r="R167" s="3">
        <v>836.30899999999997</v>
      </c>
      <c r="S167" s="3">
        <v>221.78299999999999</v>
      </c>
      <c r="T167" s="3">
        <v>230.381</v>
      </c>
      <c r="U167" s="3">
        <v>843.62599999999998</v>
      </c>
      <c r="V167" s="3">
        <v>338.505</v>
      </c>
      <c r="W167" s="3">
        <v>114.74</v>
      </c>
      <c r="X167" s="3">
        <v>828.68499999999995</v>
      </c>
      <c r="Y167" s="3">
        <v>333.49</v>
      </c>
      <c r="Z167" s="3">
        <v>327.38</v>
      </c>
      <c r="AA167" s="3">
        <v>95.581999999999994</v>
      </c>
      <c r="AB167" s="3">
        <v>50.289000000000001</v>
      </c>
      <c r="AC167" s="3">
        <v>860.73099999999999</v>
      </c>
      <c r="AD167" s="3">
        <v>242.72399999999999</v>
      </c>
      <c r="AE167" s="3">
        <v>540.65800000000002</v>
      </c>
      <c r="AF167" s="3">
        <v>220.03299999999999</v>
      </c>
      <c r="AG167" s="3">
        <v>33.749000000000002</v>
      </c>
      <c r="AH167" s="3">
        <v>28.606999999999999</v>
      </c>
      <c r="AI167" s="3">
        <v>29.309000000000001</v>
      </c>
      <c r="AJ167" s="3">
        <v>898.57799999999997</v>
      </c>
      <c r="AK167" s="3">
        <v>9.8999999999999993E+37</v>
      </c>
      <c r="AL167" s="3">
        <v>751.01800000000003</v>
      </c>
      <c r="AM167" s="3">
        <v>274.05700000000002</v>
      </c>
      <c r="AN167" s="3">
        <v>507.23099999999999</v>
      </c>
      <c r="AO167" s="3">
        <v>445.75200000000001</v>
      </c>
    </row>
    <row r="168" spans="1:41" x14ac:dyDescent="0.3">
      <c r="A168" s="3">
        <v>167</v>
      </c>
      <c r="B168" s="51">
        <v>43264.555192708336</v>
      </c>
      <c r="C168" s="3">
        <v>154.23486199999999</v>
      </c>
      <c r="D168" s="3">
        <v>155.03288499999999</v>
      </c>
      <c r="E168" s="3">
        <v>203.85744600000001</v>
      </c>
      <c r="F168" s="3">
        <v>25.6677158</v>
      </c>
      <c r="G168" s="3">
        <v>920.41700000000003</v>
      </c>
      <c r="H168" s="3">
        <v>635.43399999999997</v>
      </c>
      <c r="I168" s="3">
        <v>840.98699999999997</v>
      </c>
      <c r="J168" s="3">
        <v>258.64999999999998</v>
      </c>
      <c r="K168" s="3">
        <v>118.29</v>
      </c>
      <c r="L168" s="3">
        <v>858.68200000000002</v>
      </c>
      <c r="M168" s="3">
        <v>467.166</v>
      </c>
      <c r="N168" s="3">
        <v>68.150999999999996</v>
      </c>
      <c r="O168" s="3">
        <v>834.43</v>
      </c>
      <c r="P168" s="3">
        <v>220.113</v>
      </c>
      <c r="Q168" s="3">
        <v>201.928</v>
      </c>
      <c r="R168" s="3">
        <v>814.81799999999998</v>
      </c>
      <c r="S168" s="3">
        <v>219.07</v>
      </c>
      <c r="T168" s="3">
        <v>105.88200000000001</v>
      </c>
      <c r="U168" s="3">
        <v>820.39499999999998</v>
      </c>
      <c r="V168" s="3">
        <v>329.87700000000001</v>
      </c>
      <c r="W168" s="3">
        <v>289.63099999999997</v>
      </c>
      <c r="X168" s="3">
        <v>789.15300000000002</v>
      </c>
      <c r="Y168" s="3">
        <v>86.921000000000006</v>
      </c>
      <c r="Z168" s="3">
        <v>62.695999999999998</v>
      </c>
      <c r="AA168" s="3">
        <v>225.946</v>
      </c>
      <c r="AB168" s="3">
        <v>273.06200000000001</v>
      </c>
      <c r="AC168" s="3">
        <v>837.98</v>
      </c>
      <c r="AD168" s="3">
        <v>433.19</v>
      </c>
      <c r="AE168" s="3">
        <v>534.54399999999998</v>
      </c>
      <c r="AF168" s="3">
        <v>429.99200000000002</v>
      </c>
      <c r="AG168" s="3">
        <v>32.898000000000003</v>
      </c>
      <c r="AH168" s="3">
        <v>28.88</v>
      </c>
      <c r="AI168" s="3">
        <v>29.265999999999998</v>
      </c>
      <c r="AJ168" s="3">
        <v>862.32500000000005</v>
      </c>
      <c r="AK168" s="3">
        <v>307.18200000000002</v>
      </c>
      <c r="AL168" s="3">
        <v>757.10799999999995</v>
      </c>
      <c r="AM168" s="3">
        <v>158.07599999999999</v>
      </c>
      <c r="AN168" s="3">
        <v>508.16</v>
      </c>
      <c r="AO168" s="3">
        <v>449.74299999999999</v>
      </c>
    </row>
    <row r="169" spans="1:41" x14ac:dyDescent="0.3">
      <c r="A169" s="3">
        <v>168</v>
      </c>
      <c r="B169" s="51">
        <v>43264.555251273145</v>
      </c>
      <c r="C169" s="3">
        <v>155.57817700000001</v>
      </c>
      <c r="D169" s="3">
        <v>155.64123900000001</v>
      </c>
      <c r="E169" s="3">
        <v>205.33640500000001</v>
      </c>
      <c r="F169" s="3">
        <v>23.319436</v>
      </c>
      <c r="G169" s="3">
        <v>908.39</v>
      </c>
      <c r="H169" s="3">
        <v>1236.05</v>
      </c>
      <c r="I169" s="3">
        <v>790.66499999999996</v>
      </c>
      <c r="J169" s="3">
        <v>406.19299999999998</v>
      </c>
      <c r="K169" s="3">
        <v>314.81099999999998</v>
      </c>
      <c r="L169" s="3">
        <v>808.25400000000002</v>
      </c>
      <c r="M169" s="3">
        <v>395.65300000000002</v>
      </c>
      <c r="N169" s="3">
        <v>45.002000000000002</v>
      </c>
      <c r="O169" s="3">
        <v>776.59799999999996</v>
      </c>
      <c r="P169" s="3">
        <v>329.47399999999999</v>
      </c>
      <c r="Q169" s="3">
        <v>-197.12</v>
      </c>
      <c r="R169" s="3">
        <v>763.471</v>
      </c>
      <c r="S169" s="3">
        <v>202.715</v>
      </c>
      <c r="T169" s="3">
        <v>291.291</v>
      </c>
      <c r="U169" s="3">
        <v>752.08</v>
      </c>
      <c r="V169" s="3">
        <v>324.61799999999999</v>
      </c>
      <c r="W169" s="3">
        <v>114.027</v>
      </c>
      <c r="X169" s="3">
        <v>675.75099999999998</v>
      </c>
      <c r="Y169" s="3">
        <v>159.62200000000001</v>
      </c>
      <c r="Z169" s="3">
        <v>280.93900000000002</v>
      </c>
      <c r="AA169" s="3">
        <v>248.68899999999999</v>
      </c>
      <c r="AB169" s="3">
        <v>93.763999999999996</v>
      </c>
      <c r="AC169" s="3">
        <v>830.58900000000006</v>
      </c>
      <c r="AD169" s="3">
        <v>294.12599999999998</v>
      </c>
      <c r="AE169" s="3">
        <v>535.86800000000005</v>
      </c>
      <c r="AF169" s="3">
        <v>94.536000000000001</v>
      </c>
      <c r="AG169" s="3">
        <v>32.08</v>
      </c>
      <c r="AH169" s="3">
        <v>29.236999999999998</v>
      </c>
      <c r="AI169" s="3">
        <v>29.149000000000001</v>
      </c>
      <c r="AJ169" s="3">
        <v>844.25599999999997</v>
      </c>
      <c r="AK169" s="3">
        <v>605.18299999999999</v>
      </c>
      <c r="AL169" s="3">
        <v>761.08299999999997</v>
      </c>
      <c r="AM169" s="3">
        <v>407.87299999999999</v>
      </c>
      <c r="AN169" s="3">
        <v>506.077</v>
      </c>
      <c r="AO169" s="3">
        <v>451.221</v>
      </c>
    </row>
    <row r="170" spans="1:41" x14ac:dyDescent="0.3">
      <c r="A170" s="3">
        <v>169</v>
      </c>
      <c r="B170" s="51">
        <v>43264.555310069445</v>
      </c>
      <c r="C170" s="3">
        <v>156.236411</v>
      </c>
      <c r="D170" s="3">
        <v>155.333395</v>
      </c>
      <c r="E170" s="3">
        <v>205.708789</v>
      </c>
      <c r="F170" s="3">
        <v>19.776146099999998</v>
      </c>
      <c r="G170" s="3">
        <v>832.33799999999997</v>
      </c>
      <c r="H170" s="3">
        <v>981.44100000000003</v>
      </c>
      <c r="I170" s="3">
        <v>717.73800000000006</v>
      </c>
      <c r="J170" s="3">
        <v>426.67700000000002</v>
      </c>
      <c r="K170" s="3">
        <v>395.14800000000002</v>
      </c>
      <c r="L170" s="3">
        <v>657.56899999999996</v>
      </c>
      <c r="M170" s="3">
        <v>324.85599999999999</v>
      </c>
      <c r="N170" s="3">
        <v>413.95699999999999</v>
      </c>
      <c r="O170" s="3">
        <v>569.99400000000003</v>
      </c>
      <c r="P170" s="3">
        <v>383.52600000000001</v>
      </c>
      <c r="Q170" s="3">
        <v>-115.997</v>
      </c>
      <c r="R170" s="3">
        <v>569.42700000000002</v>
      </c>
      <c r="S170" s="3">
        <v>166.39500000000001</v>
      </c>
      <c r="T170" s="3">
        <v>257.08999999999997</v>
      </c>
      <c r="U170" s="3">
        <v>487.63799999999998</v>
      </c>
      <c r="V170" s="3">
        <v>309.274</v>
      </c>
      <c r="W170" s="3">
        <v>63.317999999999998</v>
      </c>
      <c r="X170" s="3">
        <v>440.19499999999999</v>
      </c>
      <c r="Y170" s="3">
        <v>59.430999999999997</v>
      </c>
      <c r="Z170" s="3">
        <v>99.27</v>
      </c>
      <c r="AA170" s="3">
        <v>287.036</v>
      </c>
      <c r="AB170" s="3">
        <v>61.83</v>
      </c>
      <c r="AC170" s="3">
        <v>827.63699999999994</v>
      </c>
      <c r="AD170" s="3">
        <v>141.35</v>
      </c>
      <c r="AE170" s="3">
        <v>539.17200000000003</v>
      </c>
      <c r="AF170" s="3">
        <v>76.584999999999994</v>
      </c>
      <c r="AG170" s="3">
        <v>31.324999999999999</v>
      </c>
      <c r="AH170" s="3">
        <v>29.483000000000001</v>
      </c>
      <c r="AI170" s="3">
        <v>28.904</v>
      </c>
      <c r="AJ170" s="3">
        <v>830.11699999999996</v>
      </c>
      <c r="AK170" s="3">
        <v>315.05</v>
      </c>
      <c r="AL170" s="3">
        <v>759.21</v>
      </c>
      <c r="AM170" s="3">
        <v>406.66300000000001</v>
      </c>
      <c r="AN170" s="3">
        <v>499.46199999999999</v>
      </c>
      <c r="AO170" s="3">
        <v>450.30099999999999</v>
      </c>
    </row>
    <row r="171" spans="1:41" x14ac:dyDescent="0.3">
      <c r="A171" s="3">
        <v>170</v>
      </c>
      <c r="B171" s="51">
        <v>43264.555368634261</v>
      </c>
      <c r="C171" s="3">
        <v>156.13714999999999</v>
      </c>
      <c r="D171" s="3">
        <v>155.710464</v>
      </c>
      <c r="E171" s="3">
        <v>206.91721899999999</v>
      </c>
      <c r="F171" s="3">
        <v>17.551026100000001</v>
      </c>
      <c r="G171" s="3">
        <v>774.03099999999995</v>
      </c>
      <c r="H171" s="3">
        <v>9.8999999999999993E+37</v>
      </c>
      <c r="I171" s="3">
        <v>643.20000000000005</v>
      </c>
      <c r="J171" s="3">
        <v>302.99400000000003</v>
      </c>
      <c r="K171" s="3">
        <v>536.21900000000005</v>
      </c>
      <c r="L171" s="3">
        <v>532.36500000000001</v>
      </c>
      <c r="M171" s="3">
        <v>264.92200000000003</v>
      </c>
      <c r="N171" s="3">
        <v>84.787999999999997</v>
      </c>
      <c r="O171" s="3">
        <v>414.36</v>
      </c>
      <c r="P171" s="3">
        <v>229.517</v>
      </c>
      <c r="Q171" s="3">
        <v>243.73699999999999</v>
      </c>
      <c r="R171" s="3">
        <v>394.96300000000002</v>
      </c>
      <c r="S171" s="3">
        <v>144.571</v>
      </c>
      <c r="T171" s="3">
        <v>199.72900000000001</v>
      </c>
      <c r="U171" s="3">
        <v>292.685</v>
      </c>
      <c r="V171" s="3">
        <v>298.53399999999999</v>
      </c>
      <c r="W171" s="3">
        <v>152.98500000000001</v>
      </c>
      <c r="X171" s="3">
        <v>262.45</v>
      </c>
      <c r="Y171" s="3">
        <v>253.37899999999999</v>
      </c>
      <c r="Z171" s="3">
        <v>-94.741</v>
      </c>
      <c r="AA171" s="3">
        <v>87.887</v>
      </c>
      <c r="AB171" s="3">
        <v>85.42</v>
      </c>
      <c r="AC171" s="3">
        <v>832.09299999999996</v>
      </c>
      <c r="AD171" s="3">
        <v>304.435</v>
      </c>
      <c r="AE171" s="3">
        <v>541.54</v>
      </c>
      <c r="AF171" s="3">
        <v>-32.768000000000001</v>
      </c>
      <c r="AG171" s="3">
        <v>29.780999999999999</v>
      </c>
      <c r="AH171" s="3">
        <v>29.850999999999999</v>
      </c>
      <c r="AI171" s="3">
        <v>28.710999999999999</v>
      </c>
      <c r="AJ171" s="3">
        <v>820.87199999999996</v>
      </c>
      <c r="AK171" s="3">
        <v>183.70599999999999</v>
      </c>
      <c r="AL171" s="3">
        <v>752.16600000000005</v>
      </c>
      <c r="AM171" s="3">
        <v>329.44</v>
      </c>
      <c r="AN171" s="3">
        <v>490.81099999999998</v>
      </c>
      <c r="AO171" s="3">
        <v>447.37299999999999</v>
      </c>
    </row>
    <row r="172" spans="1:41" x14ac:dyDescent="0.3">
      <c r="A172" s="3">
        <v>171</v>
      </c>
      <c r="B172" s="51">
        <v>43264.555429282409</v>
      </c>
      <c r="C172" s="3">
        <v>154.74745100000001</v>
      </c>
      <c r="D172" s="3">
        <v>156.796066</v>
      </c>
      <c r="E172" s="3">
        <v>206.306084</v>
      </c>
      <c r="F172" s="3">
        <v>15.202746299999999</v>
      </c>
      <c r="G172" s="3">
        <v>652.76800000000003</v>
      </c>
      <c r="H172" s="3">
        <v>451.87299999999999</v>
      </c>
      <c r="I172" s="3">
        <v>527.07500000000005</v>
      </c>
      <c r="J172" s="3">
        <v>230.97800000000001</v>
      </c>
      <c r="K172" s="3">
        <v>472.15300000000002</v>
      </c>
      <c r="L172" s="3">
        <v>273.88200000000001</v>
      </c>
      <c r="M172" s="3">
        <v>265.548</v>
      </c>
      <c r="N172" s="3">
        <v>-148.25899999999999</v>
      </c>
      <c r="O172" s="3">
        <v>182.79900000000001</v>
      </c>
      <c r="P172" s="3">
        <v>271.26799999999997</v>
      </c>
      <c r="Q172" s="3">
        <v>251.89099999999999</v>
      </c>
      <c r="R172" s="3">
        <v>206.76</v>
      </c>
      <c r="S172" s="3">
        <v>136.94900000000001</v>
      </c>
      <c r="T172" s="3">
        <v>193.773</v>
      </c>
      <c r="U172" s="3">
        <v>139.27199999999999</v>
      </c>
      <c r="V172" s="3">
        <v>281.50700000000001</v>
      </c>
      <c r="W172" s="3">
        <v>12.016</v>
      </c>
      <c r="X172" s="3">
        <v>171.68799999999999</v>
      </c>
      <c r="Y172" s="3">
        <v>374.11500000000001</v>
      </c>
      <c r="Z172" s="3">
        <v>-94.718000000000004</v>
      </c>
      <c r="AA172" s="3">
        <v>-15.243</v>
      </c>
      <c r="AB172" s="3">
        <v>9.8999999999999993E+37</v>
      </c>
      <c r="AC172" s="3">
        <v>833.75400000000002</v>
      </c>
      <c r="AD172" s="3">
        <v>258.91699999999997</v>
      </c>
      <c r="AE172" s="3">
        <v>540.82299999999998</v>
      </c>
      <c r="AF172" s="3">
        <v>-34.837000000000003</v>
      </c>
      <c r="AG172" s="3">
        <v>28.956</v>
      </c>
      <c r="AH172" s="3">
        <v>30.184999999999999</v>
      </c>
      <c r="AI172" s="3">
        <v>28.518000000000001</v>
      </c>
      <c r="AJ172" s="3">
        <v>822.59799999999996</v>
      </c>
      <c r="AK172" s="3">
        <v>336.31</v>
      </c>
      <c r="AL172" s="3">
        <v>741.54100000000005</v>
      </c>
      <c r="AM172" s="3">
        <v>408.54500000000002</v>
      </c>
      <c r="AN172" s="3">
        <v>480.75900000000001</v>
      </c>
      <c r="AO172" s="3">
        <v>442.37200000000001</v>
      </c>
    </row>
    <row r="173" spans="1:41" x14ac:dyDescent="0.3">
      <c r="A173" s="3">
        <v>172</v>
      </c>
      <c r="B173" s="51">
        <v>43264.555487731479</v>
      </c>
      <c r="C173" s="3">
        <v>155.373141</v>
      </c>
      <c r="D173" s="3">
        <v>157.23014599999999</v>
      </c>
      <c r="E173" s="3">
        <v>206.89114900000001</v>
      </c>
      <c r="F173" s="3">
        <v>13.9258015</v>
      </c>
      <c r="G173" s="3">
        <v>561.89400000000001</v>
      </c>
      <c r="H173" s="3">
        <v>474.55</v>
      </c>
      <c r="I173" s="3">
        <v>414.80399999999997</v>
      </c>
      <c r="J173" s="3">
        <v>289.334</v>
      </c>
      <c r="K173" s="3">
        <v>34.034999999999997</v>
      </c>
      <c r="L173" s="3">
        <v>251.303</v>
      </c>
      <c r="M173" s="3">
        <v>198.45599999999999</v>
      </c>
      <c r="N173" s="3">
        <v>11.065</v>
      </c>
      <c r="O173" s="3">
        <v>138.55799999999999</v>
      </c>
      <c r="P173" s="3">
        <v>136.447</v>
      </c>
      <c r="Q173" s="3">
        <v>171.73</v>
      </c>
      <c r="R173" s="3">
        <v>131.25399999999999</v>
      </c>
      <c r="S173" s="3">
        <v>130.25800000000001</v>
      </c>
      <c r="T173" s="3">
        <v>62.845999999999997</v>
      </c>
      <c r="U173" s="3">
        <v>82.350999999999999</v>
      </c>
      <c r="V173" s="3">
        <v>266.947</v>
      </c>
      <c r="W173" s="3">
        <v>333.64800000000002</v>
      </c>
      <c r="X173" s="3">
        <v>107.05</v>
      </c>
      <c r="Y173" s="3">
        <v>62.829000000000001</v>
      </c>
      <c r="Z173" s="3">
        <v>-143.12200000000001</v>
      </c>
      <c r="AA173" s="3">
        <v>168.214</v>
      </c>
      <c r="AB173" s="3">
        <v>152.249</v>
      </c>
      <c r="AC173" s="3">
        <v>830.21199999999999</v>
      </c>
      <c r="AD173" s="3">
        <v>305.17899999999997</v>
      </c>
      <c r="AE173" s="3">
        <v>537.49300000000005</v>
      </c>
      <c r="AF173" s="3">
        <v>156.762</v>
      </c>
      <c r="AG173" s="3">
        <v>27.981000000000002</v>
      </c>
      <c r="AH173" s="3">
        <v>30.63</v>
      </c>
      <c r="AI173" s="3">
        <v>28.331</v>
      </c>
      <c r="AJ173" s="3">
        <v>819.64099999999996</v>
      </c>
      <c r="AK173" s="3">
        <v>843.66600000000005</v>
      </c>
      <c r="AL173" s="3">
        <v>731.83600000000001</v>
      </c>
      <c r="AM173" s="3">
        <v>324.40300000000002</v>
      </c>
      <c r="AN173" s="3">
        <v>470.60500000000002</v>
      </c>
      <c r="AO173" s="3">
        <v>436.36700000000002</v>
      </c>
    </row>
    <row r="174" spans="1:41" x14ac:dyDescent="0.3">
      <c r="A174" s="3">
        <v>173</v>
      </c>
      <c r="B174" s="51">
        <v>43264.555546643518</v>
      </c>
      <c r="C174" s="3">
        <v>155.034672</v>
      </c>
      <c r="D174" s="3">
        <v>157.74729400000001</v>
      </c>
      <c r="E174" s="3">
        <v>207.27413300000001</v>
      </c>
      <c r="F174" s="3">
        <v>13.101816599999999</v>
      </c>
      <c r="G174" s="3">
        <v>512.24400000000003</v>
      </c>
      <c r="H174" s="3">
        <v>1124.02</v>
      </c>
      <c r="I174" s="3">
        <v>394.77699999999999</v>
      </c>
      <c r="J174" s="3">
        <v>133.57300000000001</v>
      </c>
      <c r="K174" s="3">
        <v>154.52500000000001</v>
      </c>
      <c r="L174" s="3">
        <v>270.62799999999999</v>
      </c>
      <c r="M174" s="3">
        <v>204.02799999999999</v>
      </c>
      <c r="N174" s="3">
        <v>-191.006</v>
      </c>
      <c r="O174" s="3">
        <v>140.27600000000001</v>
      </c>
      <c r="P174" s="3">
        <v>123.417</v>
      </c>
      <c r="Q174" s="3">
        <v>360.358</v>
      </c>
      <c r="R174" s="3">
        <v>128.41499999999999</v>
      </c>
      <c r="S174" s="3">
        <v>112.447</v>
      </c>
      <c r="T174" s="3">
        <v>-153.85900000000001</v>
      </c>
      <c r="U174" s="3">
        <v>86.840999999999994</v>
      </c>
      <c r="V174" s="3">
        <v>243.124</v>
      </c>
      <c r="W174" s="3">
        <v>272.32400000000001</v>
      </c>
      <c r="X174" s="3">
        <v>101.873</v>
      </c>
      <c r="Y174" s="3">
        <v>80.498000000000005</v>
      </c>
      <c r="Z174" s="3">
        <v>9.8999999999999993E+37</v>
      </c>
      <c r="AA174" s="3">
        <v>-50.207000000000001</v>
      </c>
      <c r="AB174" s="3">
        <v>155.88800000000001</v>
      </c>
      <c r="AC174" s="3">
        <v>823.52200000000005</v>
      </c>
      <c r="AD174" s="3">
        <v>469.245</v>
      </c>
      <c r="AE174" s="3">
        <v>530.78</v>
      </c>
      <c r="AF174" s="3">
        <v>138.18100000000001</v>
      </c>
      <c r="AG174" s="3">
        <v>27.149000000000001</v>
      </c>
      <c r="AH174" s="3">
        <v>30.992000000000001</v>
      </c>
      <c r="AI174" s="3">
        <v>28.167000000000002</v>
      </c>
      <c r="AJ174" s="3">
        <v>811.17399999999998</v>
      </c>
      <c r="AK174" s="3">
        <v>819.303</v>
      </c>
      <c r="AL174" s="3">
        <v>722.322</v>
      </c>
      <c r="AM174" s="3">
        <v>368.63799999999998</v>
      </c>
      <c r="AN174" s="3">
        <v>459.983</v>
      </c>
      <c r="AO174" s="3">
        <v>429.327</v>
      </c>
    </row>
    <row r="175" spans="1:41" x14ac:dyDescent="0.3">
      <c r="A175" s="3">
        <v>174</v>
      </c>
      <c r="B175" s="51">
        <v>43264.555605092595</v>
      </c>
      <c r="C175" s="3">
        <v>154.39922200000001</v>
      </c>
      <c r="D175" s="3">
        <v>158.665131</v>
      </c>
      <c r="E175" s="3">
        <v>207.60414</v>
      </c>
      <c r="F175" s="3">
        <v>13.2249763</v>
      </c>
      <c r="G175" s="3">
        <v>478.84500000000003</v>
      </c>
      <c r="H175" s="3">
        <v>607.11400000000003</v>
      </c>
      <c r="I175" s="3">
        <v>381.89600000000002</v>
      </c>
      <c r="J175" s="3">
        <v>189.69</v>
      </c>
      <c r="K175" s="3">
        <v>-92.594999999999999</v>
      </c>
      <c r="L175" s="3">
        <v>295.899</v>
      </c>
      <c r="M175" s="3">
        <v>206.608</v>
      </c>
      <c r="N175" s="3">
        <v>90.206999999999994</v>
      </c>
      <c r="O175" s="3">
        <v>126.498</v>
      </c>
      <c r="P175" s="3">
        <v>264.63299999999998</v>
      </c>
      <c r="Q175" s="3">
        <v>19.013999999999999</v>
      </c>
      <c r="R175" s="3">
        <v>121.914</v>
      </c>
      <c r="S175" s="3">
        <v>114.242</v>
      </c>
      <c r="T175" s="3">
        <v>69.480999999999995</v>
      </c>
      <c r="U175" s="3">
        <v>84.605999999999995</v>
      </c>
      <c r="V175" s="3">
        <v>225.81800000000001</v>
      </c>
      <c r="W175" s="3">
        <v>173.364</v>
      </c>
      <c r="X175" s="3">
        <v>101.449</v>
      </c>
      <c r="Y175" s="3">
        <v>-15.456</v>
      </c>
      <c r="Z175" s="3">
        <v>6.52</v>
      </c>
      <c r="AA175" s="3">
        <v>165.24799999999999</v>
      </c>
      <c r="AB175" s="3">
        <v>48.713000000000001</v>
      </c>
      <c r="AC175" s="3">
        <v>816.24099999999999</v>
      </c>
      <c r="AD175" s="3">
        <v>354.58800000000002</v>
      </c>
      <c r="AE175" s="3">
        <v>520.83699999999999</v>
      </c>
      <c r="AF175" s="3">
        <v>245.58099999999999</v>
      </c>
      <c r="AG175" s="3">
        <v>26.716999999999999</v>
      </c>
      <c r="AH175" s="3">
        <v>31.437999999999999</v>
      </c>
      <c r="AI175" s="3">
        <v>28.050999999999998</v>
      </c>
      <c r="AJ175" s="3">
        <v>799.05899999999997</v>
      </c>
      <c r="AK175" s="3">
        <v>984.71199999999999</v>
      </c>
      <c r="AL175" s="3">
        <v>714.11400000000003</v>
      </c>
      <c r="AM175" s="3">
        <v>364.37799999999999</v>
      </c>
      <c r="AN175" s="3">
        <v>450.291</v>
      </c>
      <c r="AO175" s="3">
        <v>421.50099999999998</v>
      </c>
    </row>
    <row r="176" spans="1:41" x14ac:dyDescent="0.3">
      <c r="A176" s="3">
        <v>175</v>
      </c>
      <c r="B176" s="51">
        <v>43264.555663657404</v>
      </c>
      <c r="C176" s="3">
        <v>153.47004899999999</v>
      </c>
      <c r="D176" s="3">
        <v>158.81171900000001</v>
      </c>
      <c r="E176" s="3">
        <v>207.25620499999999</v>
      </c>
      <c r="F176" s="3">
        <v>12.071706499999999</v>
      </c>
      <c r="G176" s="3">
        <v>426.98599999999999</v>
      </c>
      <c r="H176" s="3">
        <v>1199.6890000000001</v>
      </c>
      <c r="I176" s="3">
        <v>382.36799999999999</v>
      </c>
      <c r="J176" s="3">
        <v>153.75299999999999</v>
      </c>
      <c r="K176" s="3">
        <v>274.73700000000002</v>
      </c>
      <c r="L176" s="3">
        <v>296.70499999999998</v>
      </c>
      <c r="M176" s="3">
        <v>215.42400000000001</v>
      </c>
      <c r="N176" s="3">
        <v>-27.193000000000001</v>
      </c>
      <c r="O176" s="3">
        <v>157.523</v>
      </c>
      <c r="P176" s="3">
        <v>230.809</v>
      </c>
      <c r="Q176" s="3">
        <v>77.754000000000005</v>
      </c>
      <c r="R176" s="3">
        <v>121.602</v>
      </c>
      <c r="S176" s="3">
        <v>108.96299999999999</v>
      </c>
      <c r="T176" s="3">
        <v>163.29400000000001</v>
      </c>
      <c r="U176" s="3">
        <v>78.438000000000002</v>
      </c>
      <c r="V176" s="3">
        <v>210.369</v>
      </c>
      <c r="W176" s="3">
        <v>57.255000000000003</v>
      </c>
      <c r="X176" s="3">
        <v>100.777</v>
      </c>
      <c r="Y176" s="3">
        <v>148.96100000000001</v>
      </c>
      <c r="Z176" s="3">
        <v>138.364</v>
      </c>
      <c r="AA176" s="3">
        <v>-9.4049999999999994</v>
      </c>
      <c r="AB176" s="3">
        <v>27.716999999999999</v>
      </c>
      <c r="AC176" s="3">
        <v>808.34799999999996</v>
      </c>
      <c r="AD176" s="3">
        <v>310.11799999999999</v>
      </c>
      <c r="AE176" s="3">
        <v>504.32799999999997</v>
      </c>
      <c r="AF176" s="3">
        <v>209.446</v>
      </c>
      <c r="AG176" s="3">
        <v>26.015000000000001</v>
      </c>
      <c r="AH176" s="3">
        <v>31.946999999999999</v>
      </c>
      <c r="AI176" s="3">
        <v>27.91</v>
      </c>
      <c r="AJ176" s="3">
        <v>780.61199999999997</v>
      </c>
      <c r="AK176" s="3">
        <v>862.47900000000004</v>
      </c>
      <c r="AL176" s="3">
        <v>701.73900000000003</v>
      </c>
      <c r="AM176" s="3">
        <v>320.995</v>
      </c>
      <c r="AN176" s="3">
        <v>441.20699999999999</v>
      </c>
      <c r="AO176" s="3">
        <v>413.89600000000002</v>
      </c>
    </row>
    <row r="177" spans="1:41" x14ac:dyDescent="0.3">
      <c r="A177" s="3">
        <v>176</v>
      </c>
      <c r="B177" s="51">
        <v>43264.555722106481</v>
      </c>
      <c r="C177" s="3">
        <v>153.12669500000001</v>
      </c>
      <c r="D177" s="3">
        <v>158.717254</v>
      </c>
      <c r="E177" s="3">
        <v>207.11360300000001</v>
      </c>
      <c r="F177" s="3">
        <v>13.4723264</v>
      </c>
      <c r="G177" s="3">
        <v>432.935</v>
      </c>
      <c r="H177" s="3">
        <v>852.91099999999994</v>
      </c>
      <c r="I177" s="3">
        <v>394.86799999999999</v>
      </c>
      <c r="J177" s="3">
        <v>326.24299999999999</v>
      </c>
      <c r="K177" s="3">
        <v>132.041</v>
      </c>
      <c r="L177" s="3">
        <v>375.15300000000002</v>
      </c>
      <c r="M177" s="3">
        <v>210.458</v>
      </c>
      <c r="N177" s="3">
        <v>68.813999999999993</v>
      </c>
      <c r="O177" s="3">
        <v>177.48699999999999</v>
      </c>
      <c r="P177" s="3">
        <v>-60.38</v>
      </c>
      <c r="Q177" s="3">
        <v>71.959999999999994</v>
      </c>
      <c r="R177" s="3">
        <v>120.873</v>
      </c>
      <c r="S177" s="3">
        <v>111.708</v>
      </c>
      <c r="T177" s="3">
        <v>32.981999999999999</v>
      </c>
      <c r="U177" s="3">
        <v>82.983000000000004</v>
      </c>
      <c r="V177" s="3">
        <v>198.86500000000001</v>
      </c>
      <c r="W177" s="3">
        <v>237.82900000000001</v>
      </c>
      <c r="X177" s="3">
        <v>103.379</v>
      </c>
      <c r="Y177" s="3">
        <v>6.8239999999999998</v>
      </c>
      <c r="Z177" s="3">
        <v>-104.066</v>
      </c>
      <c r="AA177" s="3">
        <v>89.504000000000005</v>
      </c>
      <c r="AB177" s="3">
        <v>162.97399999999999</v>
      </c>
      <c r="AC177" s="3">
        <v>800.41099999999994</v>
      </c>
      <c r="AD177" s="3">
        <v>350.923</v>
      </c>
      <c r="AE177" s="3">
        <v>482.73599999999999</v>
      </c>
      <c r="AF177" s="3">
        <v>357.02800000000002</v>
      </c>
      <c r="AG177" s="3">
        <v>25.786999999999999</v>
      </c>
      <c r="AH177" s="3">
        <v>32.314999999999998</v>
      </c>
      <c r="AI177" s="3">
        <v>27.84</v>
      </c>
      <c r="AJ177" s="3">
        <v>759.2</v>
      </c>
      <c r="AK177" s="3">
        <v>858.08</v>
      </c>
      <c r="AL177" s="3">
        <v>684.94299999999998</v>
      </c>
      <c r="AM177" s="3">
        <v>362.09199999999998</v>
      </c>
      <c r="AN177" s="3">
        <v>432.61700000000002</v>
      </c>
      <c r="AO177" s="3">
        <v>406.01400000000001</v>
      </c>
    </row>
    <row r="178" spans="1:41" x14ac:dyDescent="0.3">
      <c r="A178" s="3">
        <v>177</v>
      </c>
      <c r="B178" s="51">
        <v>43264.555780092589</v>
      </c>
      <c r="C178" s="3">
        <v>152.602709</v>
      </c>
      <c r="D178" s="3">
        <v>158.51120900000001</v>
      </c>
      <c r="E178" s="3">
        <v>206.84714099999999</v>
      </c>
      <c r="F178" s="3">
        <v>14.4612114</v>
      </c>
      <c r="G178" s="3">
        <v>448.52800000000002</v>
      </c>
      <c r="H178" s="3">
        <v>842.78200000000004</v>
      </c>
      <c r="I178" s="3">
        <v>422.03100000000001</v>
      </c>
      <c r="J178" s="3">
        <v>397.72399999999999</v>
      </c>
      <c r="K178" s="3">
        <v>308.12900000000002</v>
      </c>
      <c r="L178" s="3">
        <v>442.65600000000001</v>
      </c>
      <c r="M178" s="3">
        <v>224.43199999999999</v>
      </c>
      <c r="N178" s="3">
        <v>-63.027999999999999</v>
      </c>
      <c r="O178" s="3">
        <v>226.14699999999999</v>
      </c>
      <c r="P178" s="3">
        <v>1.5389999999999999</v>
      </c>
      <c r="Q178" s="3">
        <v>20.798999999999999</v>
      </c>
      <c r="R178" s="3">
        <v>123.69499999999999</v>
      </c>
      <c r="S178" s="3">
        <v>106.268</v>
      </c>
      <c r="T178" s="3">
        <v>139.48400000000001</v>
      </c>
      <c r="U178" s="3">
        <v>81.25</v>
      </c>
      <c r="V178" s="3">
        <v>195.76400000000001</v>
      </c>
      <c r="W178" s="3">
        <v>17.268000000000001</v>
      </c>
      <c r="X178" s="3">
        <v>104.01</v>
      </c>
      <c r="Y178" s="3">
        <v>153.72800000000001</v>
      </c>
      <c r="Z178" s="3">
        <v>69.114999999999995</v>
      </c>
      <c r="AA178" s="3">
        <v>22.972000000000001</v>
      </c>
      <c r="AB178" s="3">
        <v>-9.8889999999999993</v>
      </c>
      <c r="AC178" s="3">
        <v>792.24199999999996</v>
      </c>
      <c r="AD178" s="3">
        <v>340</v>
      </c>
      <c r="AE178" s="3">
        <v>461.68799999999999</v>
      </c>
      <c r="AF178" s="3">
        <v>304.10899999999998</v>
      </c>
      <c r="AG178" s="3">
        <v>25.657</v>
      </c>
      <c r="AH178" s="3">
        <v>32.694000000000003</v>
      </c>
      <c r="AI178" s="3">
        <v>27.658000000000001</v>
      </c>
      <c r="AJ178" s="3">
        <v>735.19500000000005</v>
      </c>
      <c r="AK178" s="3">
        <v>686.49199999999996</v>
      </c>
      <c r="AL178" s="3">
        <v>663.43100000000004</v>
      </c>
      <c r="AM178" s="3">
        <v>362.339</v>
      </c>
      <c r="AN178" s="3">
        <v>425.30200000000002</v>
      </c>
      <c r="AO178" s="3">
        <v>398.83600000000001</v>
      </c>
    </row>
    <row r="179" spans="1:41" x14ac:dyDescent="0.3">
      <c r="A179" s="3">
        <v>178</v>
      </c>
      <c r="B179" s="51">
        <v>43264.555838425928</v>
      </c>
      <c r="C179" s="3">
        <v>152.21704099999999</v>
      </c>
      <c r="D179" s="3">
        <v>158.33937</v>
      </c>
      <c r="E179" s="3">
        <v>206.520385</v>
      </c>
      <c r="F179" s="3">
        <v>16.274081299999999</v>
      </c>
      <c r="G179" s="3">
        <v>498.18200000000002</v>
      </c>
      <c r="H179" s="3">
        <v>625.57600000000002</v>
      </c>
      <c r="I179" s="3">
        <v>458.47800000000001</v>
      </c>
      <c r="J179" s="3">
        <v>430.70100000000002</v>
      </c>
      <c r="K179" s="3">
        <v>161.852</v>
      </c>
      <c r="L179" s="3">
        <v>489.87599999999998</v>
      </c>
      <c r="M179" s="3">
        <v>224.22</v>
      </c>
      <c r="N179" s="3">
        <v>-42.08</v>
      </c>
      <c r="O179" s="3">
        <v>247.35900000000001</v>
      </c>
      <c r="P179" s="3">
        <v>165.56</v>
      </c>
      <c r="Q179" s="3">
        <v>123.244</v>
      </c>
      <c r="R179" s="3">
        <v>130.98500000000001</v>
      </c>
      <c r="S179" s="3">
        <v>109.02500000000001</v>
      </c>
      <c r="T179" s="3">
        <v>6.2629999999999999</v>
      </c>
      <c r="U179" s="3">
        <v>82.992999999999995</v>
      </c>
      <c r="V179" s="3">
        <v>189.31</v>
      </c>
      <c r="W179" s="3">
        <v>247.65700000000001</v>
      </c>
      <c r="X179" s="3">
        <v>108.04300000000001</v>
      </c>
      <c r="Y179" s="3">
        <v>10.1</v>
      </c>
      <c r="Z179" s="3">
        <v>-17.98</v>
      </c>
      <c r="AA179" s="3">
        <v>-45.432000000000002</v>
      </c>
      <c r="AB179" s="3">
        <v>196.58199999999999</v>
      </c>
      <c r="AC179" s="3">
        <v>785.53</v>
      </c>
      <c r="AD179" s="3">
        <v>485.351</v>
      </c>
      <c r="AE179" s="3">
        <v>443.20800000000003</v>
      </c>
      <c r="AF179" s="3">
        <v>310.16199999999998</v>
      </c>
      <c r="AG179" s="3">
        <v>25.376000000000001</v>
      </c>
      <c r="AH179" s="3">
        <v>33.167999999999999</v>
      </c>
      <c r="AI179" s="3">
        <v>27.658000000000001</v>
      </c>
      <c r="AJ179" s="3">
        <v>712.76499999999999</v>
      </c>
      <c r="AK179" s="3">
        <v>589.75599999999997</v>
      </c>
      <c r="AL179" s="3">
        <v>635.84299999999996</v>
      </c>
      <c r="AM179" s="3">
        <v>163.21600000000001</v>
      </c>
      <c r="AN179" s="3">
        <v>418.91199999999998</v>
      </c>
      <c r="AO179" s="3">
        <v>392.77300000000002</v>
      </c>
    </row>
    <row r="180" spans="1:41" x14ac:dyDescent="0.3">
      <c r="A180" s="3">
        <v>179</v>
      </c>
      <c r="B180" s="51">
        <v>43264.555896527774</v>
      </c>
      <c r="C180" s="3">
        <v>152.00306</v>
      </c>
      <c r="D180" s="3">
        <v>158.31411900000001</v>
      </c>
      <c r="E180" s="3">
        <v>206.50327300000001</v>
      </c>
      <c r="F180" s="3">
        <v>17.4690914</v>
      </c>
      <c r="G180" s="3">
        <v>515.77099999999996</v>
      </c>
      <c r="H180" s="3">
        <v>501.00900000000001</v>
      </c>
      <c r="I180" s="3">
        <v>507.34699999999998</v>
      </c>
      <c r="J180" s="3">
        <v>352.52800000000002</v>
      </c>
      <c r="K180" s="3">
        <v>101.63200000000001</v>
      </c>
      <c r="L180" s="3">
        <v>530.11199999999997</v>
      </c>
      <c r="M180" s="3">
        <v>230.16800000000001</v>
      </c>
      <c r="N180" s="3">
        <v>-153.07</v>
      </c>
      <c r="O180" s="3">
        <v>293.02800000000002</v>
      </c>
      <c r="P180" s="3">
        <v>177.089</v>
      </c>
      <c r="Q180" s="3">
        <v>170.81800000000001</v>
      </c>
      <c r="R180" s="3">
        <v>142.58199999999999</v>
      </c>
      <c r="S180" s="3">
        <v>110.232</v>
      </c>
      <c r="T180" s="3">
        <v>29.693000000000001</v>
      </c>
      <c r="U180" s="3">
        <v>90.2</v>
      </c>
      <c r="V180" s="3">
        <v>184.20400000000001</v>
      </c>
      <c r="W180" s="3">
        <v>179.15199999999999</v>
      </c>
      <c r="X180" s="3">
        <v>112.22199999999999</v>
      </c>
      <c r="Y180" s="3">
        <v>134.02799999999999</v>
      </c>
      <c r="Z180" s="3">
        <v>55.048000000000002</v>
      </c>
      <c r="AA180" s="3">
        <v>-3.774</v>
      </c>
      <c r="AB180" s="3">
        <v>284.03899999999999</v>
      </c>
      <c r="AC180" s="3">
        <v>779.36099999999999</v>
      </c>
      <c r="AD180" s="3">
        <v>425.28500000000003</v>
      </c>
      <c r="AE180" s="3">
        <v>430.483</v>
      </c>
      <c r="AF180" s="3">
        <v>251.05099999999999</v>
      </c>
      <c r="AG180" s="3">
        <v>25.411000000000001</v>
      </c>
      <c r="AH180" s="3">
        <v>33.572000000000003</v>
      </c>
      <c r="AI180" s="3">
        <v>27.587</v>
      </c>
      <c r="AJ180" s="3">
        <v>695.66099999999994</v>
      </c>
      <c r="AK180" s="3">
        <v>399.79599999999999</v>
      </c>
      <c r="AL180" s="3">
        <v>606.43799999999999</v>
      </c>
      <c r="AM180" s="3">
        <v>206.72499999999999</v>
      </c>
      <c r="AN180" s="3">
        <v>413.90600000000001</v>
      </c>
      <c r="AO180" s="3">
        <v>387.762</v>
      </c>
    </row>
    <row r="181" spans="1:41" x14ac:dyDescent="0.3">
      <c r="A181" s="3">
        <v>180</v>
      </c>
      <c r="B181" s="51">
        <v>43264.555954976851</v>
      </c>
      <c r="C181" s="3">
        <v>151.63366400000001</v>
      </c>
      <c r="D181" s="3">
        <v>158.119483</v>
      </c>
      <c r="E181" s="3">
        <v>206.42586700000001</v>
      </c>
      <c r="F181" s="3">
        <v>18.704811100000001</v>
      </c>
      <c r="G181" s="3">
        <v>549.60199999999998</v>
      </c>
      <c r="H181" s="3">
        <v>625.298</v>
      </c>
      <c r="I181" s="3">
        <v>557.274</v>
      </c>
      <c r="J181" s="3">
        <v>381.44</v>
      </c>
      <c r="K181" s="3">
        <v>-130.91900000000001</v>
      </c>
      <c r="L181" s="3">
        <v>560.82600000000002</v>
      </c>
      <c r="M181" s="3">
        <v>229.31299999999999</v>
      </c>
      <c r="N181" s="3">
        <v>-92.503</v>
      </c>
      <c r="O181" s="3">
        <v>334.95699999999999</v>
      </c>
      <c r="P181" s="3">
        <v>242.44900000000001</v>
      </c>
      <c r="Q181" s="3">
        <v>29.138999999999999</v>
      </c>
      <c r="R181" s="3">
        <v>161.29300000000001</v>
      </c>
      <c r="S181" s="3">
        <v>112.38500000000001</v>
      </c>
      <c r="T181" s="3">
        <v>-62.524000000000001</v>
      </c>
      <c r="U181" s="3">
        <v>95.141999999999996</v>
      </c>
      <c r="V181" s="3">
        <v>191.148</v>
      </c>
      <c r="W181" s="3">
        <v>268.76499999999999</v>
      </c>
      <c r="X181" s="3">
        <v>115.68300000000001</v>
      </c>
      <c r="Y181" s="3">
        <v>-83.813000000000002</v>
      </c>
      <c r="Z181" s="3">
        <v>9.8999999999999993E+37</v>
      </c>
      <c r="AA181" s="3">
        <v>167.29</v>
      </c>
      <c r="AB181" s="3">
        <v>287.85300000000001</v>
      </c>
      <c r="AC181" s="3">
        <v>773.53800000000001</v>
      </c>
      <c r="AD181" s="3">
        <v>480.86599999999999</v>
      </c>
      <c r="AE181" s="3">
        <v>423.61500000000001</v>
      </c>
      <c r="AF181" s="3">
        <v>390.654</v>
      </c>
      <c r="AG181" s="3">
        <v>25.524000000000001</v>
      </c>
      <c r="AH181" s="3">
        <v>34.192999999999998</v>
      </c>
      <c r="AI181" s="3">
        <v>27.559000000000001</v>
      </c>
      <c r="AJ181" s="3">
        <v>682.38800000000003</v>
      </c>
      <c r="AK181" s="3">
        <v>475.70299999999997</v>
      </c>
      <c r="AL181" s="3">
        <v>582.76700000000005</v>
      </c>
      <c r="AM181" s="3">
        <v>169.191</v>
      </c>
      <c r="AN181" s="3">
        <v>409.947</v>
      </c>
      <c r="AO181" s="3">
        <v>384.25799999999998</v>
      </c>
    </row>
    <row r="182" spans="1:41" x14ac:dyDescent="0.3">
      <c r="A182" s="3">
        <v>181</v>
      </c>
      <c r="B182" s="51">
        <v>43264.556013541667</v>
      </c>
      <c r="C182" s="3">
        <v>151.464429</v>
      </c>
      <c r="D182" s="3">
        <v>158.06084200000001</v>
      </c>
      <c r="E182" s="3">
        <v>206.492684</v>
      </c>
      <c r="F182" s="3">
        <v>19.405121000000001</v>
      </c>
      <c r="G182" s="3">
        <v>594.88300000000004</v>
      </c>
      <c r="H182" s="3">
        <v>1010.3819999999999</v>
      </c>
      <c r="I182" s="3">
        <v>599.98</v>
      </c>
      <c r="J182" s="3">
        <v>392.58600000000001</v>
      </c>
      <c r="K182" s="3">
        <v>330.54500000000002</v>
      </c>
      <c r="L182" s="3">
        <v>586.28099999999995</v>
      </c>
      <c r="M182" s="3">
        <v>235.51400000000001</v>
      </c>
      <c r="N182" s="3">
        <v>-2.9540000000000002</v>
      </c>
      <c r="O182" s="3">
        <v>365.04599999999999</v>
      </c>
      <c r="P182" s="3">
        <v>295.75299999999999</v>
      </c>
      <c r="Q182" s="3">
        <v>9.8999999999999993E+37</v>
      </c>
      <c r="R182" s="3">
        <v>183.971</v>
      </c>
      <c r="S182" s="3">
        <v>115.72499999999999</v>
      </c>
      <c r="T182" s="3">
        <v>168.24</v>
      </c>
      <c r="U182" s="3">
        <v>98.337000000000003</v>
      </c>
      <c r="V182" s="3">
        <v>201.02500000000001</v>
      </c>
      <c r="W182" s="3">
        <v>-14.494</v>
      </c>
      <c r="X182" s="3">
        <v>124.268</v>
      </c>
      <c r="Y182" s="3">
        <v>95.561000000000007</v>
      </c>
      <c r="Z182" s="3">
        <v>158.18600000000001</v>
      </c>
      <c r="AA182" s="3">
        <v>52.932000000000002</v>
      </c>
      <c r="AB182" s="3">
        <v>65.59</v>
      </c>
      <c r="AC182" s="3">
        <v>768.66899999999998</v>
      </c>
      <c r="AD182" s="3">
        <v>216.70500000000001</v>
      </c>
      <c r="AE182" s="3">
        <v>419.58</v>
      </c>
      <c r="AF182" s="3">
        <v>204.87700000000001</v>
      </c>
      <c r="AG182" s="3">
        <v>25.408999999999999</v>
      </c>
      <c r="AH182" s="3">
        <v>34.71</v>
      </c>
      <c r="AI182" s="3">
        <v>27.48</v>
      </c>
      <c r="AJ182" s="3">
        <v>671.73199999999997</v>
      </c>
      <c r="AK182" s="3">
        <v>411.29899999999998</v>
      </c>
      <c r="AL182" s="3">
        <v>567.25599999999997</v>
      </c>
      <c r="AM182" s="3">
        <v>273.274</v>
      </c>
      <c r="AN182" s="3">
        <v>406.71100000000001</v>
      </c>
      <c r="AO182" s="3">
        <v>382.072</v>
      </c>
    </row>
    <row r="183" spans="1:41" x14ac:dyDescent="0.3">
      <c r="A183" s="3">
        <v>182</v>
      </c>
      <c r="B183" s="51">
        <v>43264.556071990737</v>
      </c>
      <c r="C183" s="3">
        <v>151.772797</v>
      </c>
      <c r="D183" s="3">
        <v>158.06247200000001</v>
      </c>
      <c r="E183" s="3">
        <v>206.11296100000001</v>
      </c>
      <c r="F183" s="3">
        <v>9.51730169</v>
      </c>
      <c r="G183" s="3">
        <v>568.86500000000001</v>
      </c>
      <c r="H183" s="3">
        <v>1215.6120000000001</v>
      </c>
      <c r="I183" s="3">
        <v>581.34699999999998</v>
      </c>
      <c r="J183" s="3">
        <v>358.85599999999999</v>
      </c>
      <c r="K183" s="3">
        <v>426.17899999999997</v>
      </c>
      <c r="L183" s="3">
        <v>613.11800000000005</v>
      </c>
      <c r="M183" s="3">
        <v>231.423</v>
      </c>
      <c r="N183" s="3">
        <v>-108.877</v>
      </c>
      <c r="O183" s="3">
        <v>392.50900000000001</v>
      </c>
      <c r="P183" s="3">
        <v>334.71800000000002</v>
      </c>
      <c r="Q183" s="3">
        <v>-3.375</v>
      </c>
      <c r="R183" s="3">
        <v>185.43700000000001</v>
      </c>
      <c r="S183" s="3">
        <v>113.078</v>
      </c>
      <c r="T183" s="3">
        <v>13.654</v>
      </c>
      <c r="U183" s="3">
        <v>95.260999999999996</v>
      </c>
      <c r="V183" s="3">
        <v>191.53800000000001</v>
      </c>
      <c r="W183" s="3">
        <v>91.284999999999997</v>
      </c>
      <c r="X183" s="3">
        <v>123.614</v>
      </c>
      <c r="Y183" s="3">
        <v>285.69799999999998</v>
      </c>
      <c r="Z183" s="3">
        <v>39.093000000000004</v>
      </c>
      <c r="AA183" s="3">
        <v>3.8170000000000002</v>
      </c>
      <c r="AB183" s="3">
        <v>153.274</v>
      </c>
      <c r="AC183" s="3">
        <v>763.923</v>
      </c>
      <c r="AD183" s="3">
        <v>361.53100000000001</v>
      </c>
      <c r="AE183" s="3">
        <v>416.197</v>
      </c>
      <c r="AF183" s="3">
        <v>233.886</v>
      </c>
      <c r="AG183" s="3">
        <v>25.294</v>
      </c>
      <c r="AH183" s="3">
        <v>35.155000000000001</v>
      </c>
      <c r="AI183" s="3">
        <v>27.452999999999999</v>
      </c>
      <c r="AJ183" s="3">
        <v>666.57399999999996</v>
      </c>
      <c r="AK183" s="3">
        <v>244.61699999999999</v>
      </c>
      <c r="AL183" s="3">
        <v>558.70699999999999</v>
      </c>
      <c r="AM183" s="3">
        <v>346.49200000000002</v>
      </c>
      <c r="AN183" s="3">
        <v>404.06099999999998</v>
      </c>
      <c r="AO183" s="3">
        <v>380.47699999999998</v>
      </c>
    </row>
    <row r="184" spans="1:41" x14ac:dyDescent="0.3">
      <c r="A184" s="3">
        <v>183</v>
      </c>
      <c r="B184" s="51">
        <v>43264.556130324076</v>
      </c>
      <c r="C184" s="3">
        <v>151.993291</v>
      </c>
      <c r="D184" s="3">
        <v>158.21965299999999</v>
      </c>
      <c r="E184" s="3">
        <v>205.91251099999999</v>
      </c>
      <c r="F184" s="3">
        <v>4.6965517500000002</v>
      </c>
      <c r="G184" s="3">
        <v>423.92399999999998</v>
      </c>
      <c r="H184" s="3">
        <v>675.81600000000003</v>
      </c>
      <c r="I184" s="3">
        <v>526.77200000000005</v>
      </c>
      <c r="J184" s="3">
        <v>265.685</v>
      </c>
      <c r="K184" s="3">
        <v>433.91399999999999</v>
      </c>
      <c r="L184" s="3">
        <v>609.29600000000005</v>
      </c>
      <c r="M184" s="3">
        <v>215.96299999999999</v>
      </c>
      <c r="N184" s="3">
        <v>-106.745</v>
      </c>
      <c r="O184" s="3">
        <v>399.15300000000002</v>
      </c>
      <c r="P184" s="3">
        <v>260.88099999999997</v>
      </c>
      <c r="Q184" s="3">
        <v>130.05600000000001</v>
      </c>
      <c r="R184" s="3">
        <v>180.59100000000001</v>
      </c>
      <c r="S184" s="3">
        <v>106.40300000000001</v>
      </c>
      <c r="T184" s="3">
        <v>-35.414999999999999</v>
      </c>
      <c r="U184" s="3">
        <v>89.546000000000006</v>
      </c>
      <c r="V184" s="3">
        <v>170.726</v>
      </c>
      <c r="W184" s="3">
        <v>97.188999999999993</v>
      </c>
      <c r="X184" s="3">
        <v>117.51300000000001</v>
      </c>
      <c r="Y184" s="3">
        <v>259.541</v>
      </c>
      <c r="Z184" s="3">
        <v>-159.65299999999999</v>
      </c>
      <c r="AA184" s="3">
        <v>106.437</v>
      </c>
      <c r="AB184" s="3">
        <v>45.085999999999999</v>
      </c>
      <c r="AC184" s="3">
        <v>757.197</v>
      </c>
      <c r="AD184" s="3">
        <v>242.125</v>
      </c>
      <c r="AE184" s="3">
        <v>411.18099999999998</v>
      </c>
      <c r="AF184" s="3">
        <v>68.718999999999994</v>
      </c>
      <c r="AG184" s="3">
        <v>25.004999999999999</v>
      </c>
      <c r="AH184" s="3">
        <v>35.597999999999999</v>
      </c>
      <c r="AI184" s="3">
        <v>27.391999999999999</v>
      </c>
      <c r="AJ184" s="3">
        <v>653.35500000000002</v>
      </c>
      <c r="AK184" s="3">
        <v>9.8999999999999993E+37</v>
      </c>
      <c r="AL184" s="3">
        <v>550.04300000000001</v>
      </c>
      <c r="AM184" s="3">
        <v>283.089</v>
      </c>
      <c r="AN184" s="3">
        <v>398.78300000000002</v>
      </c>
      <c r="AO184" s="3">
        <v>376.51400000000001</v>
      </c>
    </row>
    <row r="185" spans="1:41" x14ac:dyDescent="0.3">
      <c r="A185" s="3">
        <v>184</v>
      </c>
      <c r="B185" s="51">
        <v>43264.556188310184</v>
      </c>
      <c r="C185" s="3">
        <v>152.20321100000001</v>
      </c>
      <c r="D185" s="3">
        <v>157.64956799999999</v>
      </c>
      <c r="E185" s="3">
        <v>205.944289</v>
      </c>
      <c r="F185" s="3">
        <v>3.9962418400000002</v>
      </c>
      <c r="G185" s="3">
        <v>352.61900000000003</v>
      </c>
      <c r="H185" s="3">
        <v>799.649</v>
      </c>
      <c r="I185" s="3">
        <v>478.26</v>
      </c>
      <c r="J185" s="3">
        <v>231.24799999999999</v>
      </c>
      <c r="K185" s="3">
        <v>267.553</v>
      </c>
      <c r="L185" s="3">
        <v>618.01</v>
      </c>
      <c r="M185" s="3">
        <v>206.43</v>
      </c>
      <c r="N185" s="3">
        <v>58.698999999999998</v>
      </c>
      <c r="O185" s="3">
        <v>412.28300000000002</v>
      </c>
      <c r="P185" s="3">
        <v>61.033000000000001</v>
      </c>
      <c r="Q185" s="3">
        <v>-185.90299999999999</v>
      </c>
      <c r="R185" s="3">
        <v>180.90299999999999</v>
      </c>
      <c r="S185" s="3">
        <v>101.242</v>
      </c>
      <c r="T185" s="3">
        <v>116.117</v>
      </c>
      <c r="U185" s="3">
        <v>83.085999999999999</v>
      </c>
      <c r="V185" s="3">
        <v>150.727</v>
      </c>
      <c r="W185" s="3">
        <v>0.16900000000000001</v>
      </c>
      <c r="X185" s="3">
        <v>107.688</v>
      </c>
      <c r="Y185" s="3">
        <v>19.600000000000001</v>
      </c>
      <c r="Z185" s="3">
        <v>91.801000000000002</v>
      </c>
      <c r="AA185" s="3">
        <v>254.12100000000001</v>
      </c>
      <c r="AB185" s="3">
        <v>-19.015999999999998</v>
      </c>
      <c r="AC185" s="3">
        <v>747.42499999999995</v>
      </c>
      <c r="AD185" s="3">
        <v>184.38900000000001</v>
      </c>
      <c r="AE185" s="3">
        <v>405.42599999999999</v>
      </c>
      <c r="AF185" s="3">
        <v>71.447000000000003</v>
      </c>
      <c r="AG185" s="3">
        <v>25.015000000000001</v>
      </c>
      <c r="AH185" s="3">
        <v>36.18</v>
      </c>
      <c r="AI185" s="3">
        <v>27.437000000000001</v>
      </c>
      <c r="AJ185" s="3">
        <v>638.11500000000001</v>
      </c>
      <c r="AK185" s="3">
        <v>211.02500000000001</v>
      </c>
      <c r="AL185" s="3">
        <v>539.44500000000005</v>
      </c>
      <c r="AM185" s="3">
        <v>462.06299999999999</v>
      </c>
      <c r="AN185" s="3">
        <v>391.66699999999997</v>
      </c>
      <c r="AO185" s="3">
        <v>369.84500000000003</v>
      </c>
    </row>
    <row r="186" spans="1:41" x14ac:dyDescent="0.3">
      <c r="A186" s="3">
        <v>185</v>
      </c>
      <c r="B186" s="51">
        <v>43264.556247106484</v>
      </c>
      <c r="C186" s="3">
        <v>153.769462</v>
      </c>
      <c r="D186" s="3">
        <v>157.37267</v>
      </c>
      <c r="E186" s="3">
        <v>207.10952599999999</v>
      </c>
      <c r="F186" s="3">
        <v>3.6664417399999998</v>
      </c>
      <c r="G186" s="3">
        <v>91.320999999999998</v>
      </c>
      <c r="H186" s="3">
        <v>9.8999999999999993E+37</v>
      </c>
      <c r="I186" s="3">
        <v>239.078</v>
      </c>
      <c r="J186" s="3">
        <v>353.57</v>
      </c>
      <c r="K186" s="3">
        <v>288.67899999999997</v>
      </c>
      <c r="L186" s="3">
        <v>303.37799999999999</v>
      </c>
      <c r="M186" s="3">
        <v>190.56200000000001</v>
      </c>
      <c r="N186" s="3">
        <v>266.40800000000002</v>
      </c>
      <c r="O186" s="3">
        <v>112.003</v>
      </c>
      <c r="P186" s="3">
        <v>-25.984999999999999</v>
      </c>
      <c r="Q186" s="3">
        <v>-72.786000000000001</v>
      </c>
      <c r="R186" s="3">
        <v>85.477999999999994</v>
      </c>
      <c r="S186" s="3">
        <v>91.697999999999993</v>
      </c>
      <c r="T186" s="3">
        <v>130.83500000000001</v>
      </c>
      <c r="U186" s="3">
        <v>63.838000000000001</v>
      </c>
      <c r="V186" s="3">
        <v>141.673</v>
      </c>
      <c r="W186" s="3">
        <v>195.131</v>
      </c>
      <c r="X186" s="3">
        <v>77.052999999999997</v>
      </c>
      <c r="Y186" s="3">
        <v>-192.011</v>
      </c>
      <c r="Z186" s="3">
        <v>-40.475000000000001</v>
      </c>
      <c r="AA186" s="3">
        <v>314.35599999999999</v>
      </c>
      <c r="AB186" s="3">
        <v>81.787000000000006</v>
      </c>
      <c r="AC186" s="3">
        <v>730.38300000000004</v>
      </c>
      <c r="AD186" s="3">
        <v>279.16899999999998</v>
      </c>
      <c r="AE186" s="3">
        <v>399.01100000000002</v>
      </c>
      <c r="AF186" s="3">
        <v>269.423</v>
      </c>
      <c r="AG186" s="3">
        <v>24.908999999999999</v>
      </c>
      <c r="AH186" s="3">
        <v>36.665999999999997</v>
      </c>
      <c r="AI186" s="3">
        <v>27.384</v>
      </c>
      <c r="AJ186" s="3">
        <v>607.66600000000005</v>
      </c>
      <c r="AK186" s="3">
        <v>176.86500000000001</v>
      </c>
      <c r="AL186" s="3">
        <v>528.40099999999995</v>
      </c>
      <c r="AM186" s="3">
        <v>392.00400000000002</v>
      </c>
      <c r="AN186" s="3">
        <v>383.55</v>
      </c>
      <c r="AO186" s="3">
        <v>361.61799999999999</v>
      </c>
    </row>
    <row r="187" spans="1:41" x14ac:dyDescent="0.3">
      <c r="A187" s="3">
        <v>186</v>
      </c>
      <c r="B187" s="51">
        <v>43264.5563056713</v>
      </c>
      <c r="C187" s="3">
        <v>153.946023</v>
      </c>
      <c r="D187" s="3">
        <v>157.167441</v>
      </c>
      <c r="E187" s="3">
        <v>207.46969100000001</v>
      </c>
      <c r="F187" s="3">
        <v>3.4196069800000002</v>
      </c>
      <c r="G187" s="3">
        <v>60.091000000000001</v>
      </c>
      <c r="H187" s="3">
        <v>9.8999999999999993E+37</v>
      </c>
      <c r="I187" s="3">
        <v>112.437</v>
      </c>
      <c r="J187" s="3">
        <v>330.35</v>
      </c>
      <c r="K187" s="3">
        <v>533.65599999999995</v>
      </c>
      <c r="L187" s="3">
        <v>194.72200000000001</v>
      </c>
      <c r="M187" s="3">
        <v>149.33099999999999</v>
      </c>
      <c r="N187" s="3">
        <v>93.96</v>
      </c>
      <c r="O187" s="3">
        <v>84.709000000000003</v>
      </c>
      <c r="P187" s="3">
        <v>-103.328</v>
      </c>
      <c r="Q187" s="3">
        <v>-52.204000000000001</v>
      </c>
      <c r="R187" s="3">
        <v>71.686999999999998</v>
      </c>
      <c r="S187" s="3">
        <v>84.23</v>
      </c>
      <c r="T187" s="3">
        <v>87.414000000000001</v>
      </c>
      <c r="U187" s="3">
        <v>60.091000000000001</v>
      </c>
      <c r="V187" s="3">
        <v>134.50700000000001</v>
      </c>
      <c r="W187" s="3">
        <v>10.125</v>
      </c>
      <c r="X187" s="3">
        <v>71.003</v>
      </c>
      <c r="Y187" s="3">
        <v>83.341999999999999</v>
      </c>
      <c r="Z187" s="3">
        <v>22.172000000000001</v>
      </c>
      <c r="AA187" s="3">
        <v>123.511</v>
      </c>
      <c r="AB187" s="3">
        <v>-99.741</v>
      </c>
      <c r="AC187" s="3">
        <v>713.23</v>
      </c>
      <c r="AD187" s="3">
        <v>67.992999999999995</v>
      </c>
      <c r="AE187" s="3">
        <v>389.89499999999998</v>
      </c>
      <c r="AF187" s="3">
        <v>81.855000000000004</v>
      </c>
      <c r="AG187" s="3">
        <v>24.664000000000001</v>
      </c>
      <c r="AH187" s="3">
        <v>37.204000000000001</v>
      </c>
      <c r="AI187" s="3">
        <v>27.314</v>
      </c>
      <c r="AJ187" s="3">
        <v>107.877</v>
      </c>
      <c r="AK187" s="3">
        <v>9.8999999999999993E+37</v>
      </c>
      <c r="AL187" s="3">
        <v>514.75800000000004</v>
      </c>
      <c r="AM187" s="3">
        <v>344.81400000000002</v>
      </c>
      <c r="AN187" s="3">
        <v>374.9</v>
      </c>
      <c r="AO187" s="3">
        <v>352.755</v>
      </c>
    </row>
    <row r="188" spans="1:41" x14ac:dyDescent="0.3">
      <c r="A188" s="3">
        <v>187</v>
      </c>
      <c r="B188" s="51">
        <v>43264.55636412037</v>
      </c>
      <c r="C188" s="3">
        <v>155.13393300000001</v>
      </c>
      <c r="D188" s="3">
        <v>158.15124299999999</v>
      </c>
      <c r="E188" s="3">
        <v>207.76548500000001</v>
      </c>
      <c r="F188" s="3">
        <v>2.7187817600000002</v>
      </c>
      <c r="G188" s="3">
        <v>56.018000000000001</v>
      </c>
      <c r="H188" s="3">
        <v>1252.7049999999999</v>
      </c>
      <c r="I188" s="3">
        <v>94.233999999999995</v>
      </c>
      <c r="J188" s="3">
        <v>372.39800000000002</v>
      </c>
      <c r="K188" s="3">
        <v>331.09800000000001</v>
      </c>
      <c r="L188" s="3">
        <v>145.61699999999999</v>
      </c>
      <c r="M188" s="3">
        <v>137.994</v>
      </c>
      <c r="N188" s="3">
        <v>142.76499999999999</v>
      </c>
      <c r="O188" s="3">
        <v>78.197999999999993</v>
      </c>
      <c r="P188" s="3">
        <v>-133.09700000000001</v>
      </c>
      <c r="Q188" s="3">
        <v>227.65700000000001</v>
      </c>
      <c r="R188" s="3">
        <v>62.332999999999998</v>
      </c>
      <c r="S188" s="3">
        <v>75.275999999999996</v>
      </c>
      <c r="T188" s="3">
        <v>-23.06</v>
      </c>
      <c r="U188" s="3">
        <v>52.563000000000002</v>
      </c>
      <c r="V188" s="3">
        <v>128.84100000000001</v>
      </c>
      <c r="W188" s="3">
        <v>227.321</v>
      </c>
      <c r="X188" s="3">
        <v>67.497</v>
      </c>
      <c r="Y188" s="3">
        <v>-32.569000000000003</v>
      </c>
      <c r="Z188" s="3">
        <v>9.8999999999999993E+37</v>
      </c>
      <c r="AA188" s="3">
        <v>202.70500000000001</v>
      </c>
      <c r="AB188" s="3">
        <v>48.351999999999997</v>
      </c>
      <c r="AC188" s="3">
        <v>695.36199999999997</v>
      </c>
      <c r="AD188" s="3">
        <v>189.495</v>
      </c>
      <c r="AE188" s="3">
        <v>381.59199999999998</v>
      </c>
      <c r="AF188" s="3">
        <v>277.55900000000003</v>
      </c>
      <c r="AG188" s="3">
        <v>24.436</v>
      </c>
      <c r="AH188" s="3">
        <v>37.792999999999999</v>
      </c>
      <c r="AI188" s="3">
        <v>27.260999999999999</v>
      </c>
      <c r="AJ188" s="3">
        <v>104.654</v>
      </c>
      <c r="AK188" s="3">
        <v>9.8999999999999993E+37</v>
      </c>
      <c r="AL188" s="3">
        <v>500.05099999999999</v>
      </c>
      <c r="AM188" s="3">
        <v>152.797</v>
      </c>
      <c r="AN188" s="3">
        <v>366.072</v>
      </c>
      <c r="AO188" s="3">
        <v>344.01600000000002</v>
      </c>
    </row>
    <row r="189" spans="1:41" x14ac:dyDescent="0.3">
      <c r="A189" s="3">
        <v>188</v>
      </c>
      <c r="B189" s="51">
        <v>43264.556422685186</v>
      </c>
      <c r="C189" s="3">
        <v>155.07128700000001</v>
      </c>
      <c r="D189" s="3">
        <v>157.59581600000001</v>
      </c>
      <c r="E189" s="3">
        <v>208.195728</v>
      </c>
      <c r="F189" s="3">
        <v>2.4307219799999999</v>
      </c>
      <c r="G189" s="3">
        <v>56.103000000000002</v>
      </c>
      <c r="H189" s="3">
        <v>923.79300000000001</v>
      </c>
      <c r="I189" s="3">
        <v>80.180999999999997</v>
      </c>
      <c r="J189" s="3">
        <v>373.15800000000002</v>
      </c>
      <c r="K189" s="3">
        <v>245.441</v>
      </c>
      <c r="L189" s="3">
        <v>89.881</v>
      </c>
      <c r="M189" s="3">
        <v>122.574</v>
      </c>
      <c r="N189" s="3">
        <v>244.339</v>
      </c>
      <c r="O189" s="3">
        <v>72.370999999999995</v>
      </c>
      <c r="P189" s="3">
        <v>-48.374000000000002</v>
      </c>
      <c r="Q189" s="3">
        <v>-35.539000000000001</v>
      </c>
      <c r="R189" s="3">
        <v>60.76</v>
      </c>
      <c r="S189" s="3">
        <v>67.72</v>
      </c>
      <c r="T189" s="3">
        <v>98.484999999999999</v>
      </c>
      <c r="U189" s="3">
        <v>55.502000000000002</v>
      </c>
      <c r="V189" s="3">
        <v>122.608</v>
      </c>
      <c r="W189" s="3">
        <v>80.146000000000001</v>
      </c>
      <c r="X189" s="3">
        <v>66.796000000000006</v>
      </c>
      <c r="Y189" s="3">
        <v>-152.602</v>
      </c>
      <c r="Z189" s="3">
        <v>-60.279000000000003</v>
      </c>
      <c r="AA189" s="3">
        <v>279.87799999999999</v>
      </c>
      <c r="AB189" s="3">
        <v>-39.637</v>
      </c>
      <c r="AC189" s="3">
        <v>675.89300000000003</v>
      </c>
      <c r="AD189" s="3">
        <v>186.15100000000001</v>
      </c>
      <c r="AE189" s="3">
        <v>373.61500000000001</v>
      </c>
      <c r="AF189" s="3">
        <v>283.66699999999997</v>
      </c>
      <c r="AG189" s="3">
        <v>24.05</v>
      </c>
      <c r="AH189" s="3">
        <v>38.295999999999999</v>
      </c>
      <c r="AI189" s="3">
        <v>27.190999999999999</v>
      </c>
      <c r="AJ189" s="3">
        <v>103.258</v>
      </c>
      <c r="AK189" s="3">
        <v>9.8999999999999993E+37</v>
      </c>
      <c r="AL189" s="3">
        <v>485.39100000000002</v>
      </c>
      <c r="AM189" s="3">
        <v>221.91200000000001</v>
      </c>
      <c r="AN189" s="3">
        <v>357.113</v>
      </c>
      <c r="AO189" s="3">
        <v>335.178</v>
      </c>
    </row>
    <row r="190" spans="1:41" x14ac:dyDescent="0.3">
      <c r="A190" s="3">
        <v>189</v>
      </c>
      <c r="B190" s="51">
        <v>43264.556481481479</v>
      </c>
      <c r="C190" s="3">
        <v>155.17299</v>
      </c>
      <c r="D190" s="3">
        <v>158.250598</v>
      </c>
      <c r="E190" s="3">
        <v>208.35707199999999</v>
      </c>
      <c r="F190" s="3">
        <v>2.3894969700000002</v>
      </c>
      <c r="G190" s="3">
        <v>56.970999999999997</v>
      </c>
      <c r="H190" s="3">
        <v>9.8999999999999993E+37</v>
      </c>
      <c r="I190" s="3">
        <v>75.984999999999999</v>
      </c>
      <c r="J190" s="3">
        <v>338.43299999999999</v>
      </c>
      <c r="K190" s="3">
        <v>133.58799999999999</v>
      </c>
      <c r="L190" s="3">
        <v>74.037000000000006</v>
      </c>
      <c r="M190" s="3">
        <v>105.852</v>
      </c>
      <c r="N190" s="3">
        <v>246.709</v>
      </c>
      <c r="O190" s="3">
        <v>50.646000000000001</v>
      </c>
      <c r="P190" s="3">
        <v>9.8999999999999993E+37</v>
      </c>
      <c r="Q190" s="3">
        <v>95.75</v>
      </c>
      <c r="R190" s="3">
        <v>56.85</v>
      </c>
      <c r="S190" s="3">
        <v>67.367999999999995</v>
      </c>
      <c r="T190" s="3">
        <v>-110.66200000000001</v>
      </c>
      <c r="U190" s="3">
        <v>51.935000000000002</v>
      </c>
      <c r="V190" s="3">
        <v>116.819</v>
      </c>
      <c r="W190" s="3">
        <v>401.52800000000002</v>
      </c>
      <c r="X190" s="3">
        <v>65.486999999999995</v>
      </c>
      <c r="Y190" s="3">
        <v>9.8999999999999993E+37</v>
      </c>
      <c r="Z190" s="3">
        <v>9.8999999999999993E+37</v>
      </c>
      <c r="AA190" s="3">
        <v>301.173</v>
      </c>
      <c r="AB190" s="3">
        <v>135.791</v>
      </c>
      <c r="AC190" s="3">
        <v>655.29200000000003</v>
      </c>
      <c r="AD190" s="3">
        <v>342.56400000000002</v>
      </c>
      <c r="AE190" s="3">
        <v>363.53899999999999</v>
      </c>
      <c r="AF190" s="3">
        <v>459.54599999999999</v>
      </c>
      <c r="AG190" s="3">
        <v>23.9</v>
      </c>
      <c r="AH190" s="3">
        <v>38.825000000000003</v>
      </c>
      <c r="AI190" s="3">
        <v>27.164000000000001</v>
      </c>
      <c r="AJ190" s="3">
        <v>101.25</v>
      </c>
      <c r="AK190" s="3">
        <v>9.8999999999999993E+37</v>
      </c>
      <c r="AL190" s="3">
        <v>470.04500000000002</v>
      </c>
      <c r="AM190" s="3">
        <v>38.668999999999997</v>
      </c>
      <c r="AN190" s="3">
        <v>348.18099999999998</v>
      </c>
      <c r="AO190" s="3">
        <v>326.55799999999999</v>
      </c>
    </row>
    <row r="191" spans="1:41" x14ac:dyDescent="0.3">
      <c r="A191" s="3">
        <v>190</v>
      </c>
      <c r="B191" s="51">
        <v>43264.556540046295</v>
      </c>
      <c r="C191" s="3">
        <v>155.076975</v>
      </c>
      <c r="D191" s="3">
        <v>158.26525599999999</v>
      </c>
      <c r="E191" s="3">
        <v>208.70989900000001</v>
      </c>
      <c r="F191" s="3">
        <v>2.1421468899999998</v>
      </c>
      <c r="G191" s="3">
        <v>50.13</v>
      </c>
      <c r="H191" s="3">
        <v>1052.405</v>
      </c>
      <c r="I191" s="3">
        <v>75.506</v>
      </c>
      <c r="J191" s="3">
        <v>315.185</v>
      </c>
      <c r="K191" s="3">
        <v>373.96100000000001</v>
      </c>
      <c r="L191" s="3">
        <v>73.728999999999999</v>
      </c>
      <c r="M191" s="3">
        <v>82.870999999999995</v>
      </c>
      <c r="N191" s="3">
        <v>157.10599999999999</v>
      </c>
      <c r="O191" s="3">
        <v>56.832999999999998</v>
      </c>
      <c r="P191" s="3">
        <v>9.8999999999999993E+37</v>
      </c>
      <c r="Q191" s="3">
        <v>-51.201999999999998</v>
      </c>
      <c r="R191" s="3">
        <v>58.741</v>
      </c>
      <c r="S191" s="3">
        <v>62.973999999999997</v>
      </c>
      <c r="T191" s="3">
        <v>46.942</v>
      </c>
      <c r="U191" s="3">
        <v>56.283000000000001</v>
      </c>
      <c r="V191" s="3">
        <v>112.32299999999999</v>
      </c>
      <c r="W191" s="3">
        <v>63.47</v>
      </c>
      <c r="X191" s="3">
        <v>66.564999999999998</v>
      </c>
      <c r="Y191" s="3">
        <v>21.524000000000001</v>
      </c>
      <c r="Z191" s="3">
        <v>28.129000000000001</v>
      </c>
      <c r="AA191" s="3">
        <v>140.44900000000001</v>
      </c>
      <c r="AB191" s="3">
        <v>9.8999999999999993E+37</v>
      </c>
      <c r="AC191" s="3">
        <v>630.06899999999996</v>
      </c>
      <c r="AD191" s="3">
        <v>281.005</v>
      </c>
      <c r="AE191" s="3">
        <v>353.56</v>
      </c>
      <c r="AF191" s="3">
        <v>324.786</v>
      </c>
      <c r="AG191" s="3">
        <v>24.004999999999999</v>
      </c>
      <c r="AH191" s="3">
        <v>39.448999999999998</v>
      </c>
      <c r="AI191" s="3">
        <v>27.164000000000001</v>
      </c>
      <c r="AJ191" s="3">
        <v>109.126</v>
      </c>
      <c r="AK191" s="3">
        <v>9.8999999999999993E+37</v>
      </c>
      <c r="AL191" s="3">
        <v>454.58</v>
      </c>
      <c r="AM191" s="3">
        <v>181.46199999999999</v>
      </c>
      <c r="AN191" s="3">
        <v>339.72500000000002</v>
      </c>
      <c r="AO191" s="3">
        <v>318.15699999999998</v>
      </c>
    </row>
    <row r="192" spans="1:41" x14ac:dyDescent="0.3">
      <c r="A192" s="3">
        <v>191</v>
      </c>
      <c r="B192" s="51">
        <v>43264.55659803241</v>
      </c>
      <c r="C192" s="3">
        <v>155.67012099999999</v>
      </c>
      <c r="D192" s="3">
        <v>158.88338899999999</v>
      </c>
      <c r="E192" s="3">
        <v>208.412485</v>
      </c>
      <c r="F192" s="3">
        <v>2.10092188</v>
      </c>
      <c r="G192" s="3">
        <v>50.526000000000003</v>
      </c>
      <c r="H192" s="3">
        <v>972.80700000000002</v>
      </c>
      <c r="I192" s="3">
        <v>66.820999999999998</v>
      </c>
      <c r="J192" s="3">
        <v>475.62700000000001</v>
      </c>
      <c r="K192" s="3">
        <v>211.12200000000001</v>
      </c>
      <c r="L192" s="3">
        <v>69.984999999999999</v>
      </c>
      <c r="M192" s="3">
        <v>69.42</v>
      </c>
      <c r="N192" s="3">
        <v>336.13799999999998</v>
      </c>
      <c r="O192" s="3">
        <v>56.128999999999998</v>
      </c>
      <c r="P192" s="3">
        <v>9.8999999999999993E+37</v>
      </c>
      <c r="Q192" s="3">
        <v>3.4329999999999998</v>
      </c>
      <c r="R192" s="3">
        <v>59.857999999999997</v>
      </c>
      <c r="S192" s="3">
        <v>60.253</v>
      </c>
      <c r="T192" s="3">
        <v>15.367000000000001</v>
      </c>
      <c r="U192" s="3">
        <v>56.764000000000003</v>
      </c>
      <c r="V192" s="3">
        <v>109.66</v>
      </c>
      <c r="W192" s="3">
        <v>265.52800000000002</v>
      </c>
      <c r="X192" s="3">
        <v>65.674999999999997</v>
      </c>
      <c r="Y192" s="3">
        <v>9.8999999999999993E+37</v>
      </c>
      <c r="Z192" s="3">
        <v>82.956999999999994</v>
      </c>
      <c r="AA192" s="3">
        <v>273.94900000000001</v>
      </c>
      <c r="AB192" s="3">
        <v>126.331</v>
      </c>
      <c r="AC192" s="3">
        <v>597.64099999999996</v>
      </c>
      <c r="AD192" s="3">
        <v>250.57599999999999</v>
      </c>
      <c r="AE192" s="3">
        <v>344.39699999999999</v>
      </c>
      <c r="AF192" s="3">
        <v>422.649</v>
      </c>
      <c r="AG192" s="3">
        <v>23.882000000000001</v>
      </c>
      <c r="AH192" s="3">
        <v>39.951999999999998</v>
      </c>
      <c r="AI192" s="3">
        <v>27.076000000000001</v>
      </c>
      <c r="AJ192" s="3">
        <v>101.715</v>
      </c>
      <c r="AK192" s="3">
        <v>9.8999999999999993E+37</v>
      </c>
      <c r="AL192" s="3">
        <v>440.27699999999999</v>
      </c>
      <c r="AM192" s="3">
        <v>258.601</v>
      </c>
      <c r="AN192" s="3">
        <v>331.34399999999999</v>
      </c>
      <c r="AO192" s="3">
        <v>310.14299999999997</v>
      </c>
    </row>
    <row r="193" spans="1:41" x14ac:dyDescent="0.3">
      <c r="A193" s="3">
        <v>192</v>
      </c>
      <c r="B193" s="51">
        <v>43264.556656250003</v>
      </c>
      <c r="C193" s="3">
        <v>156.22013899999999</v>
      </c>
      <c r="D193" s="3">
        <v>158.47048599999999</v>
      </c>
      <c r="E193" s="3">
        <v>208.54774900000001</v>
      </c>
      <c r="F193" s="3">
        <v>1.8535718000000001</v>
      </c>
      <c r="G193" s="3">
        <v>43.768000000000001</v>
      </c>
      <c r="H193" s="3">
        <v>732.81799999999998</v>
      </c>
      <c r="I193" s="3">
        <v>71.558000000000007</v>
      </c>
      <c r="J193" s="3">
        <v>372.541</v>
      </c>
      <c r="K193" s="3">
        <v>335.45800000000003</v>
      </c>
      <c r="L193" s="3">
        <v>73.421999999999997</v>
      </c>
      <c r="M193" s="3">
        <v>67.864000000000004</v>
      </c>
      <c r="N193" s="3">
        <v>232.96299999999999</v>
      </c>
      <c r="O193" s="3">
        <v>60.167000000000002</v>
      </c>
      <c r="P193" s="3">
        <v>-126.408</v>
      </c>
      <c r="Q193" s="3">
        <v>-30.488</v>
      </c>
      <c r="R193" s="3">
        <v>61.11</v>
      </c>
      <c r="S193" s="3">
        <v>59.325000000000003</v>
      </c>
      <c r="T193" s="3">
        <v>92.974000000000004</v>
      </c>
      <c r="U193" s="3">
        <v>56.970999999999997</v>
      </c>
      <c r="V193" s="3">
        <v>96.075000000000003</v>
      </c>
      <c r="W193" s="3">
        <v>43.021999999999998</v>
      </c>
      <c r="X193" s="3">
        <v>66.564999999999998</v>
      </c>
      <c r="Y193" s="3">
        <v>-4.7569999999999997</v>
      </c>
      <c r="Z193" s="3">
        <v>262.18700000000001</v>
      </c>
      <c r="AA193" s="3">
        <v>149.709</v>
      </c>
      <c r="AB193" s="3">
        <v>80.820999999999998</v>
      </c>
      <c r="AC193" s="3">
        <v>549.49300000000005</v>
      </c>
      <c r="AD193" s="3">
        <v>205.51599999999999</v>
      </c>
      <c r="AE193" s="3">
        <v>336.78399999999999</v>
      </c>
      <c r="AF193" s="3">
        <v>205.285</v>
      </c>
      <c r="AG193" s="3">
        <v>24.004999999999999</v>
      </c>
      <c r="AH193" s="3">
        <v>40.558999999999997</v>
      </c>
      <c r="AI193" s="3">
        <v>27.146000000000001</v>
      </c>
      <c r="AJ193" s="3">
        <v>98.114999999999995</v>
      </c>
      <c r="AK193" s="3">
        <v>9.8999999999999993E+37</v>
      </c>
      <c r="AL193" s="3">
        <v>426.85899999999998</v>
      </c>
      <c r="AM193" s="3">
        <v>272.58100000000002</v>
      </c>
      <c r="AN193" s="3">
        <v>323.26900000000001</v>
      </c>
      <c r="AO193" s="3">
        <v>302.40800000000002</v>
      </c>
    </row>
    <row r="194" spans="1:41" x14ac:dyDescent="0.3">
      <c r="A194" s="3">
        <v>193</v>
      </c>
      <c r="B194" s="51">
        <v>43264.556714814818</v>
      </c>
      <c r="C194" s="3">
        <v>157.10618400000001</v>
      </c>
      <c r="D194" s="3">
        <v>158.46641099999999</v>
      </c>
      <c r="E194" s="3">
        <v>208.77916200000001</v>
      </c>
      <c r="F194" s="3">
        <v>2.10092188</v>
      </c>
      <c r="G194" s="3">
        <v>49.055</v>
      </c>
      <c r="H194" s="3">
        <v>989.54700000000003</v>
      </c>
      <c r="I194" s="3">
        <v>71.736999999999995</v>
      </c>
      <c r="J194" s="3">
        <v>378.601</v>
      </c>
      <c r="K194" s="3">
        <v>427.97399999999999</v>
      </c>
      <c r="L194" s="3">
        <v>72.694000000000003</v>
      </c>
      <c r="M194" s="3">
        <v>67.888999999999996</v>
      </c>
      <c r="N194" s="3">
        <v>59.866</v>
      </c>
      <c r="O194" s="3">
        <v>51.546999999999997</v>
      </c>
      <c r="P194" s="3">
        <v>-188.75399999999999</v>
      </c>
      <c r="Q194" s="3">
        <v>182.76900000000001</v>
      </c>
      <c r="R194" s="3">
        <v>50.929000000000002</v>
      </c>
      <c r="S194" s="3">
        <v>58.731999999999999</v>
      </c>
      <c r="T194" s="3">
        <v>74.42</v>
      </c>
      <c r="U194" s="3">
        <v>56.393999999999998</v>
      </c>
      <c r="V194" s="3">
        <v>98.26</v>
      </c>
      <c r="W194" s="3">
        <v>55.671999999999997</v>
      </c>
      <c r="X194" s="3">
        <v>65.94</v>
      </c>
      <c r="Y194" s="3">
        <v>74.42</v>
      </c>
      <c r="Z194" s="3">
        <v>175.90299999999999</v>
      </c>
      <c r="AA194" s="3">
        <v>16.369</v>
      </c>
      <c r="AB194" s="3">
        <v>71.445999999999998</v>
      </c>
      <c r="AC194" s="3">
        <v>489.64699999999999</v>
      </c>
      <c r="AD194" s="3">
        <v>342.98</v>
      </c>
      <c r="AE194" s="3">
        <v>329.49700000000001</v>
      </c>
      <c r="AF194" s="3">
        <v>54.726999999999997</v>
      </c>
      <c r="AG194" s="3">
        <v>23.925000000000001</v>
      </c>
      <c r="AH194" s="3">
        <v>41.104999999999997</v>
      </c>
      <c r="AI194" s="3">
        <v>27.102</v>
      </c>
      <c r="AJ194" s="3">
        <v>95.311999999999998</v>
      </c>
      <c r="AK194" s="3">
        <v>9.8999999999999993E+37</v>
      </c>
      <c r="AL194" s="3">
        <v>414.197</v>
      </c>
      <c r="AM194" s="3">
        <v>65.716999999999999</v>
      </c>
      <c r="AN194" s="3">
        <v>315.53399999999999</v>
      </c>
      <c r="AO194" s="3">
        <v>294.95400000000001</v>
      </c>
    </row>
    <row r="195" spans="1:41" x14ac:dyDescent="0.3">
      <c r="A195" s="3">
        <v>194</v>
      </c>
      <c r="B195" s="51">
        <v>43264.55677314815</v>
      </c>
      <c r="C195" s="3">
        <v>157.333191</v>
      </c>
      <c r="D195" s="3">
        <v>158.27177499999999</v>
      </c>
      <c r="E195" s="3">
        <v>208.94864999999999</v>
      </c>
      <c r="F195" s="3">
        <v>1.8123467900000001</v>
      </c>
      <c r="G195" s="3">
        <v>47.332000000000001</v>
      </c>
      <c r="H195" s="3">
        <v>440.77</v>
      </c>
      <c r="I195" s="3">
        <v>71.343000000000004</v>
      </c>
      <c r="J195" s="3">
        <v>302.99900000000002</v>
      </c>
      <c r="K195" s="3">
        <v>411.64299999999997</v>
      </c>
      <c r="L195" s="3">
        <v>72.831000000000003</v>
      </c>
      <c r="M195" s="3">
        <v>68.915000000000006</v>
      </c>
      <c r="N195" s="3">
        <v>-101.474</v>
      </c>
      <c r="O195" s="3">
        <v>54.383000000000003</v>
      </c>
      <c r="P195" s="3">
        <v>-50.835999999999999</v>
      </c>
      <c r="Q195" s="3">
        <v>200.67699999999999</v>
      </c>
      <c r="R195" s="3">
        <v>54.005000000000003</v>
      </c>
      <c r="S195" s="3">
        <v>56.101999999999997</v>
      </c>
      <c r="T195" s="3">
        <v>51.375999999999998</v>
      </c>
      <c r="U195" s="3">
        <v>56.944000000000003</v>
      </c>
      <c r="V195" s="3">
        <v>95.158000000000001</v>
      </c>
      <c r="W195" s="3">
        <v>61.648000000000003</v>
      </c>
      <c r="X195" s="3">
        <v>65.870999999999995</v>
      </c>
      <c r="Y195" s="3">
        <v>78.385000000000005</v>
      </c>
      <c r="Z195" s="3">
        <v>180.65199999999999</v>
      </c>
      <c r="AA195" s="3">
        <v>-160.60400000000001</v>
      </c>
      <c r="AB195" s="3">
        <v>149.541</v>
      </c>
      <c r="AC195" s="3">
        <v>438.96100000000001</v>
      </c>
      <c r="AD195" s="3">
        <v>382.28300000000002</v>
      </c>
      <c r="AE195" s="3">
        <v>322.81700000000001</v>
      </c>
      <c r="AF195" s="3">
        <v>209.001</v>
      </c>
      <c r="AG195" s="3">
        <v>24.013000000000002</v>
      </c>
      <c r="AH195" s="3">
        <v>41.677</v>
      </c>
      <c r="AI195" s="3">
        <v>27.013999999999999</v>
      </c>
      <c r="AJ195" s="3">
        <v>93.563999999999993</v>
      </c>
      <c r="AK195" s="3">
        <v>9.8999999999999993E+37</v>
      </c>
      <c r="AL195" s="3">
        <v>402.39400000000001</v>
      </c>
      <c r="AM195" s="3">
        <v>151.64500000000001</v>
      </c>
      <c r="AN195" s="3">
        <v>307.96300000000002</v>
      </c>
      <c r="AO195" s="3">
        <v>287.73099999999999</v>
      </c>
    </row>
    <row r="196" spans="1:41" x14ac:dyDescent="0.3">
      <c r="A196" s="3">
        <v>195</v>
      </c>
      <c r="B196" s="51">
        <v>43264.556831481481</v>
      </c>
      <c r="C196" s="3">
        <v>157.270545</v>
      </c>
      <c r="D196" s="3">
        <v>158.20173600000001</v>
      </c>
      <c r="E196" s="3">
        <v>208.951911</v>
      </c>
      <c r="F196" s="3">
        <v>1.6891870600000001</v>
      </c>
      <c r="G196" s="3">
        <v>46.898000000000003</v>
      </c>
      <c r="H196" s="3">
        <v>121.565</v>
      </c>
      <c r="I196" s="3">
        <v>70.385999999999996</v>
      </c>
      <c r="J196" s="3">
        <v>230.82499999999999</v>
      </c>
      <c r="K196" s="3">
        <v>87.171999999999997</v>
      </c>
      <c r="L196" s="3">
        <v>73.122</v>
      </c>
      <c r="M196" s="3">
        <v>72.043999999999997</v>
      </c>
      <c r="N196" s="3">
        <v>66.674999999999997</v>
      </c>
      <c r="O196" s="3">
        <v>56.686</v>
      </c>
      <c r="P196" s="3">
        <v>-25.704000000000001</v>
      </c>
      <c r="Q196" s="3">
        <v>16.687999999999999</v>
      </c>
      <c r="R196" s="3">
        <v>55.482999999999997</v>
      </c>
      <c r="S196" s="3">
        <v>55.243000000000002</v>
      </c>
      <c r="T196" s="3">
        <v>-21.161000000000001</v>
      </c>
      <c r="U196" s="3">
        <v>53.918999999999997</v>
      </c>
      <c r="V196" s="3">
        <v>93.855000000000004</v>
      </c>
      <c r="W196" s="3">
        <v>167.821</v>
      </c>
      <c r="X196" s="3">
        <v>64.965000000000003</v>
      </c>
      <c r="Y196" s="3">
        <v>-112.07299999999999</v>
      </c>
      <c r="Z196" s="3">
        <v>180.95500000000001</v>
      </c>
      <c r="AA196" s="3">
        <v>36.283000000000001</v>
      </c>
      <c r="AB196" s="3">
        <v>242.238</v>
      </c>
      <c r="AC196" s="3">
        <v>385.16800000000001</v>
      </c>
      <c r="AD196" s="3">
        <v>196.96100000000001</v>
      </c>
      <c r="AE196" s="3">
        <v>316.81599999999997</v>
      </c>
      <c r="AF196" s="3">
        <v>199.94800000000001</v>
      </c>
      <c r="AG196" s="3">
        <v>24.170999999999999</v>
      </c>
      <c r="AH196" s="3">
        <v>42.231999999999999</v>
      </c>
      <c r="AI196" s="3">
        <v>26.995999999999999</v>
      </c>
      <c r="AJ196" s="3">
        <v>91.679000000000002</v>
      </c>
      <c r="AK196" s="3">
        <v>67.923000000000002</v>
      </c>
      <c r="AL196" s="3">
        <v>391.05799999999999</v>
      </c>
      <c r="AM196" s="3">
        <v>91.593000000000004</v>
      </c>
      <c r="AN196" s="3">
        <v>300.59800000000001</v>
      </c>
      <c r="AO196" s="3">
        <v>280.858</v>
      </c>
    </row>
    <row r="197" spans="1:41" x14ac:dyDescent="0.3">
      <c r="A197" s="3">
        <v>196</v>
      </c>
      <c r="B197" s="51">
        <v>43264.556890162035</v>
      </c>
      <c r="C197" s="3">
        <v>156.861287</v>
      </c>
      <c r="D197" s="3">
        <v>158.240015</v>
      </c>
      <c r="E197" s="3">
        <v>208.616196</v>
      </c>
      <c r="F197" s="3">
        <v>1.6479620500000001</v>
      </c>
      <c r="G197" s="3">
        <v>46.405000000000001</v>
      </c>
      <c r="H197" s="3">
        <v>470.68</v>
      </c>
      <c r="I197" s="3">
        <v>69.522999999999996</v>
      </c>
      <c r="J197" s="3">
        <v>300.60700000000003</v>
      </c>
      <c r="K197" s="3">
        <v>315.74900000000002</v>
      </c>
      <c r="L197" s="3">
        <v>70.754000000000005</v>
      </c>
      <c r="M197" s="3">
        <v>74.891000000000005</v>
      </c>
      <c r="N197" s="3">
        <v>-72.037999999999997</v>
      </c>
      <c r="O197" s="3">
        <v>57.744</v>
      </c>
      <c r="P197" s="3">
        <v>62.631999999999998</v>
      </c>
      <c r="Q197" s="3">
        <v>93.555999999999997</v>
      </c>
      <c r="R197" s="3">
        <v>56.249000000000002</v>
      </c>
      <c r="S197" s="3">
        <v>52.570999999999998</v>
      </c>
      <c r="T197" s="3">
        <v>80.411000000000001</v>
      </c>
      <c r="U197" s="3">
        <v>58.860999999999997</v>
      </c>
      <c r="V197" s="3">
        <v>90.986000000000004</v>
      </c>
      <c r="W197" s="3">
        <v>-55.374000000000002</v>
      </c>
      <c r="X197" s="3">
        <v>66.548000000000002</v>
      </c>
      <c r="Y197" s="3">
        <v>169.99799999999999</v>
      </c>
      <c r="Z197" s="3">
        <v>634.851</v>
      </c>
      <c r="AA197" s="3">
        <v>-140.239</v>
      </c>
      <c r="AB197" s="3">
        <v>146.065</v>
      </c>
      <c r="AC197" s="3">
        <v>330.851</v>
      </c>
      <c r="AD197" s="3">
        <v>135.26599999999999</v>
      </c>
      <c r="AE197" s="3">
        <v>311.04899999999998</v>
      </c>
      <c r="AF197" s="3">
        <v>22.670999999999999</v>
      </c>
      <c r="AG197" s="3">
        <v>24.233000000000001</v>
      </c>
      <c r="AH197" s="3">
        <v>42.726999999999997</v>
      </c>
      <c r="AI197" s="3">
        <v>26.901</v>
      </c>
      <c r="AJ197" s="3">
        <v>91.483000000000004</v>
      </c>
      <c r="AK197" s="3">
        <v>41.34</v>
      </c>
      <c r="AL197" s="3">
        <v>380.13200000000001</v>
      </c>
      <c r="AM197" s="3">
        <v>166.00200000000001</v>
      </c>
      <c r="AN197" s="3">
        <v>293.36799999999999</v>
      </c>
      <c r="AO197" s="3">
        <v>274.27800000000002</v>
      </c>
    </row>
    <row r="198" spans="1:41" x14ac:dyDescent="0.3">
      <c r="A198" s="3">
        <v>197</v>
      </c>
      <c r="B198" s="51">
        <v>43264.556948032405</v>
      </c>
      <c r="C198" s="3">
        <v>156.50735</v>
      </c>
      <c r="D198" s="3">
        <v>158.25304299999999</v>
      </c>
      <c r="E198" s="3">
        <v>208.39537300000001</v>
      </c>
      <c r="F198" s="3">
        <v>1.6067370299999999</v>
      </c>
      <c r="G198" s="3">
        <v>48.807000000000002</v>
      </c>
      <c r="H198" s="3">
        <v>152.31</v>
      </c>
      <c r="I198" s="3">
        <v>70.652000000000001</v>
      </c>
      <c r="J198" s="3">
        <v>327.76799999999997</v>
      </c>
      <c r="K198" s="3">
        <v>156.82300000000001</v>
      </c>
      <c r="L198" s="3">
        <v>73.438999999999993</v>
      </c>
      <c r="M198" s="3">
        <v>81.59</v>
      </c>
      <c r="N198" s="3">
        <v>147.56100000000001</v>
      </c>
      <c r="O198" s="3">
        <v>58.947000000000003</v>
      </c>
      <c r="P198" s="3">
        <v>67.043000000000006</v>
      </c>
      <c r="Q198" s="3">
        <v>-198.86699999999999</v>
      </c>
      <c r="R198" s="3">
        <v>56.884999999999998</v>
      </c>
      <c r="S198" s="3">
        <v>53</v>
      </c>
      <c r="T198" s="3">
        <v>165.434</v>
      </c>
      <c r="U198" s="3">
        <v>59.308</v>
      </c>
      <c r="V198" s="3">
        <v>88.432000000000002</v>
      </c>
      <c r="W198" s="3">
        <v>-18.821000000000002</v>
      </c>
      <c r="X198" s="3">
        <v>67.078000000000003</v>
      </c>
      <c r="Y198" s="3">
        <v>45.311999999999998</v>
      </c>
      <c r="Z198" s="3">
        <v>275.714</v>
      </c>
      <c r="AA198" s="3">
        <v>137.06899999999999</v>
      </c>
      <c r="AB198" s="3">
        <v>106.886</v>
      </c>
      <c r="AC198" s="3">
        <v>282.08999999999997</v>
      </c>
      <c r="AD198" s="3">
        <v>44.305999999999997</v>
      </c>
      <c r="AE198" s="3">
        <v>305.83600000000001</v>
      </c>
      <c r="AF198" s="3">
        <v>3.5049999999999999</v>
      </c>
      <c r="AG198" s="3">
        <v>24.303000000000001</v>
      </c>
      <c r="AH198" s="3">
        <v>43.335000000000001</v>
      </c>
      <c r="AI198" s="3">
        <v>26.971</v>
      </c>
      <c r="AJ198" s="3">
        <v>90.745999999999995</v>
      </c>
      <c r="AK198" s="3">
        <v>308.17700000000002</v>
      </c>
      <c r="AL198" s="3">
        <v>370.12299999999999</v>
      </c>
      <c r="AM198" s="3">
        <v>237.32599999999999</v>
      </c>
      <c r="AN198" s="3">
        <v>286.77499999999998</v>
      </c>
      <c r="AO198" s="3">
        <v>268.16699999999997</v>
      </c>
    </row>
    <row r="199" spans="1:41" x14ac:dyDescent="0.3">
      <c r="A199" s="3">
        <v>198</v>
      </c>
      <c r="B199" s="51">
        <v>43264.557006597221</v>
      </c>
      <c r="C199" s="3">
        <v>156.33322999999999</v>
      </c>
      <c r="D199" s="3">
        <v>158.22697700000001</v>
      </c>
      <c r="E199" s="3">
        <v>208.27232799999999</v>
      </c>
      <c r="F199" s="3">
        <v>1.6891870600000001</v>
      </c>
      <c r="G199" s="3">
        <v>49.545999999999999</v>
      </c>
      <c r="H199" s="3">
        <v>930.99</v>
      </c>
      <c r="I199" s="3">
        <v>68.771000000000001</v>
      </c>
      <c r="J199" s="3">
        <v>334.81200000000001</v>
      </c>
      <c r="K199" s="3">
        <v>280.31599999999997</v>
      </c>
      <c r="L199" s="3">
        <v>71.37</v>
      </c>
      <c r="M199" s="3">
        <v>84.512</v>
      </c>
      <c r="N199" s="3">
        <v>147.596</v>
      </c>
      <c r="O199" s="3">
        <v>59.497</v>
      </c>
      <c r="P199" s="3">
        <v>-13.412000000000001</v>
      </c>
      <c r="Q199" s="3">
        <v>-125.544</v>
      </c>
      <c r="R199" s="3">
        <v>57.658000000000001</v>
      </c>
      <c r="S199" s="3">
        <v>53.258000000000003</v>
      </c>
      <c r="T199" s="3">
        <v>147.702</v>
      </c>
      <c r="U199" s="3">
        <v>53.722000000000001</v>
      </c>
      <c r="V199" s="3">
        <v>87.626999999999995</v>
      </c>
      <c r="W199" s="3">
        <v>-29.431000000000001</v>
      </c>
      <c r="X199" s="3">
        <v>66.616</v>
      </c>
      <c r="Y199" s="3">
        <v>29.603000000000002</v>
      </c>
      <c r="Z199" s="3">
        <v>430.464</v>
      </c>
      <c r="AA199" s="3">
        <v>85.981999999999999</v>
      </c>
      <c r="AB199" s="3">
        <v>159.08799999999999</v>
      </c>
      <c r="AC199" s="3">
        <v>240.089</v>
      </c>
      <c r="AD199" s="3">
        <v>-3.222</v>
      </c>
      <c r="AE199" s="3">
        <v>300.62400000000002</v>
      </c>
      <c r="AF199" s="3">
        <v>61.4</v>
      </c>
      <c r="AG199" s="3">
        <v>24.268000000000001</v>
      </c>
      <c r="AH199" s="3">
        <v>43.89</v>
      </c>
      <c r="AI199" s="3">
        <v>27.023</v>
      </c>
      <c r="AJ199" s="3">
        <v>90.763000000000005</v>
      </c>
      <c r="AK199" s="3">
        <v>201.59399999999999</v>
      </c>
      <c r="AL199" s="3">
        <v>360.49099999999999</v>
      </c>
      <c r="AM199" s="3">
        <v>108.93600000000001</v>
      </c>
      <c r="AN199" s="3">
        <v>280.54000000000002</v>
      </c>
      <c r="AO199" s="3">
        <v>262.36099999999999</v>
      </c>
    </row>
    <row r="200" spans="1:41" x14ac:dyDescent="0.3">
      <c r="A200" s="3">
        <v>199</v>
      </c>
      <c r="B200" s="51">
        <v>43264.557065046298</v>
      </c>
      <c r="C200" s="3">
        <v>156.18596700000001</v>
      </c>
      <c r="D200" s="3">
        <v>158.244079</v>
      </c>
      <c r="E200" s="3">
        <v>208.11750599999999</v>
      </c>
      <c r="F200" s="3">
        <v>1.8535718000000001</v>
      </c>
      <c r="G200" s="3">
        <v>48.076000000000001</v>
      </c>
      <c r="H200" s="3">
        <v>762.84100000000001</v>
      </c>
      <c r="I200" s="3">
        <v>68.213999999999999</v>
      </c>
      <c r="J200" s="3">
        <v>259.96699999999998</v>
      </c>
      <c r="K200" s="3">
        <v>390.72</v>
      </c>
      <c r="L200" s="3">
        <v>71.171999999999997</v>
      </c>
      <c r="M200" s="3">
        <v>85.697999999999993</v>
      </c>
      <c r="N200" s="3">
        <v>53.85</v>
      </c>
      <c r="O200" s="3">
        <v>59.470999999999997</v>
      </c>
      <c r="P200" s="3">
        <v>24.417000000000002</v>
      </c>
      <c r="Q200" s="3">
        <v>79.477999999999994</v>
      </c>
      <c r="R200" s="3">
        <v>56.893000000000001</v>
      </c>
      <c r="S200" s="3">
        <v>51.685000000000002</v>
      </c>
      <c r="T200" s="3">
        <v>84.058000000000007</v>
      </c>
      <c r="U200" s="3">
        <v>57.854999999999997</v>
      </c>
      <c r="V200" s="3">
        <v>87.858000000000004</v>
      </c>
      <c r="W200" s="3">
        <v>50.704999999999998</v>
      </c>
      <c r="X200" s="3">
        <v>65.769000000000005</v>
      </c>
      <c r="Y200" s="3">
        <v>93.855000000000004</v>
      </c>
      <c r="Z200" s="3">
        <v>338.084</v>
      </c>
      <c r="AA200" s="3">
        <v>3.9249999999999998</v>
      </c>
      <c r="AB200" s="3">
        <v>137.71100000000001</v>
      </c>
      <c r="AC200" s="3">
        <v>206.251</v>
      </c>
      <c r="AD200" s="3">
        <v>148.678</v>
      </c>
      <c r="AE200" s="3">
        <v>295.65800000000002</v>
      </c>
      <c r="AF200" s="3">
        <v>88.456999999999994</v>
      </c>
      <c r="AG200" s="3">
        <v>24.381</v>
      </c>
      <c r="AH200" s="3">
        <v>44.487000000000002</v>
      </c>
      <c r="AI200" s="3">
        <v>27.065999999999999</v>
      </c>
      <c r="AJ200" s="3">
        <v>88.953999999999994</v>
      </c>
      <c r="AK200" s="3">
        <v>97.18</v>
      </c>
      <c r="AL200" s="3">
        <v>351.41300000000001</v>
      </c>
      <c r="AM200" s="3">
        <v>138.13399999999999</v>
      </c>
      <c r="AN200" s="3">
        <v>274.63200000000001</v>
      </c>
      <c r="AO200" s="3">
        <v>256.95600000000002</v>
      </c>
    </row>
    <row r="201" spans="1:41" x14ac:dyDescent="0.3">
      <c r="A201" s="3">
        <v>200</v>
      </c>
      <c r="B201" s="51">
        <v>43264.557123611114</v>
      </c>
      <c r="C201" s="3">
        <v>155.94513000000001</v>
      </c>
      <c r="D201" s="3">
        <v>158.25793200000001</v>
      </c>
      <c r="E201" s="3">
        <v>208.06372500000001</v>
      </c>
      <c r="F201" s="3">
        <v>1.8535718000000001</v>
      </c>
      <c r="G201" s="3">
        <v>48.076000000000001</v>
      </c>
      <c r="H201" s="3">
        <v>629.75699999999995</v>
      </c>
      <c r="I201" s="3">
        <v>68.488</v>
      </c>
      <c r="J201" s="3">
        <v>220.602</v>
      </c>
      <c r="K201" s="3">
        <v>97.933999999999997</v>
      </c>
      <c r="L201" s="3">
        <v>70.625</v>
      </c>
      <c r="M201" s="3">
        <v>84.81</v>
      </c>
      <c r="N201" s="3">
        <v>170.21899999999999</v>
      </c>
      <c r="O201" s="3">
        <v>60.226999999999997</v>
      </c>
      <c r="P201" s="3">
        <v>15.516999999999999</v>
      </c>
      <c r="Q201" s="3">
        <v>93.837999999999994</v>
      </c>
      <c r="R201" s="3">
        <v>58.043999999999997</v>
      </c>
      <c r="S201" s="3">
        <v>52.354999999999997</v>
      </c>
      <c r="T201" s="3">
        <v>-35.195</v>
      </c>
      <c r="U201" s="3">
        <v>56.566000000000003</v>
      </c>
      <c r="V201" s="3">
        <v>88.372</v>
      </c>
      <c r="W201" s="3">
        <v>291.262</v>
      </c>
      <c r="X201" s="3">
        <v>66.111000000000004</v>
      </c>
      <c r="Y201" s="3">
        <v>-108.758</v>
      </c>
      <c r="Z201" s="3">
        <v>227.21299999999999</v>
      </c>
      <c r="AA201" s="3">
        <v>160.81299999999999</v>
      </c>
      <c r="AB201" s="3">
        <v>368.81200000000001</v>
      </c>
      <c r="AC201" s="3">
        <v>179.05099999999999</v>
      </c>
      <c r="AD201" s="3">
        <v>267.44799999999998</v>
      </c>
      <c r="AE201" s="3">
        <v>290.779</v>
      </c>
      <c r="AF201" s="3">
        <v>334.59899999999999</v>
      </c>
      <c r="AG201" s="3">
        <v>24.626999999999999</v>
      </c>
      <c r="AH201" s="3">
        <v>44.99</v>
      </c>
      <c r="AI201" s="3">
        <v>27.119</v>
      </c>
      <c r="AJ201" s="3">
        <v>88.149000000000001</v>
      </c>
      <c r="AK201" s="3">
        <v>154.566</v>
      </c>
      <c r="AL201" s="3">
        <v>342.69099999999997</v>
      </c>
      <c r="AM201" s="3">
        <v>96.837000000000003</v>
      </c>
      <c r="AN201" s="3">
        <v>268.83300000000003</v>
      </c>
      <c r="AO201" s="3">
        <v>251.739</v>
      </c>
    </row>
    <row r="202" spans="1:41" x14ac:dyDescent="0.3">
      <c r="A202" s="3">
        <v>201</v>
      </c>
      <c r="B202" s="51">
        <v>43264.557182060184</v>
      </c>
      <c r="C202" s="3">
        <v>156.17456899999999</v>
      </c>
      <c r="D202" s="3">
        <v>158.395567</v>
      </c>
      <c r="E202" s="3">
        <v>208.16476499999999</v>
      </c>
      <c r="F202" s="3">
        <v>1.8535718000000001</v>
      </c>
      <c r="G202" s="3">
        <v>49.262</v>
      </c>
      <c r="H202" s="3">
        <v>438.94499999999999</v>
      </c>
      <c r="I202" s="3">
        <v>68.076999999999998</v>
      </c>
      <c r="J202" s="3">
        <v>270.66800000000001</v>
      </c>
      <c r="K202" s="3">
        <v>-16.338000000000001</v>
      </c>
      <c r="L202" s="3">
        <v>70.471000000000004</v>
      </c>
      <c r="M202" s="3">
        <v>83.903999999999996</v>
      </c>
      <c r="N202" s="3">
        <v>170.042</v>
      </c>
      <c r="O202" s="3">
        <v>60.981000000000002</v>
      </c>
      <c r="P202" s="3">
        <v>46.222000000000001</v>
      </c>
      <c r="Q202" s="3">
        <v>-13.587</v>
      </c>
      <c r="R202" s="3">
        <v>59.247</v>
      </c>
      <c r="S202" s="3">
        <v>51.976999999999997</v>
      </c>
      <c r="T202" s="3">
        <v>42.665999999999997</v>
      </c>
      <c r="U202" s="3">
        <v>57.889000000000003</v>
      </c>
      <c r="V202" s="3">
        <v>87.822999999999993</v>
      </c>
      <c r="W202" s="3">
        <v>351.61700000000002</v>
      </c>
      <c r="X202" s="3">
        <v>66.606999999999999</v>
      </c>
      <c r="Y202" s="3">
        <v>-157.58699999999999</v>
      </c>
      <c r="Z202" s="3">
        <v>295.65800000000002</v>
      </c>
      <c r="AA202" s="3">
        <v>142.25299999999999</v>
      </c>
      <c r="AB202" s="3">
        <v>436.483</v>
      </c>
      <c r="AC202" s="3">
        <v>158.93700000000001</v>
      </c>
      <c r="AD202" s="3">
        <v>151.345</v>
      </c>
      <c r="AE202" s="3">
        <v>285.97399999999999</v>
      </c>
      <c r="AF202" s="3">
        <v>210.35</v>
      </c>
      <c r="AG202" s="3">
        <v>24.943000000000001</v>
      </c>
      <c r="AH202" s="3">
        <v>45.58</v>
      </c>
      <c r="AI202" s="3">
        <v>27.172000000000001</v>
      </c>
      <c r="AJ202" s="3">
        <v>87.412000000000006</v>
      </c>
      <c r="AK202" s="3">
        <v>185.50899999999999</v>
      </c>
      <c r="AL202" s="3">
        <v>334.36099999999999</v>
      </c>
      <c r="AM202" s="3">
        <v>103.636</v>
      </c>
      <c r="AN202" s="3">
        <v>263.44799999999998</v>
      </c>
      <c r="AO202" s="3">
        <v>246.78700000000001</v>
      </c>
    </row>
    <row r="203" spans="1:41" x14ac:dyDescent="0.3">
      <c r="A203" s="3">
        <v>202</v>
      </c>
      <c r="B203" s="51">
        <v>43264.557240624999</v>
      </c>
      <c r="C203" s="3">
        <v>156.231527</v>
      </c>
      <c r="D203" s="3">
        <v>158.56007199999999</v>
      </c>
      <c r="E203" s="3">
        <v>208.21610100000001</v>
      </c>
      <c r="F203" s="3">
        <v>1.77163709</v>
      </c>
      <c r="G203" s="3">
        <v>50.302</v>
      </c>
      <c r="H203" s="3">
        <v>840.22199999999998</v>
      </c>
      <c r="I203" s="3">
        <v>68.668000000000006</v>
      </c>
      <c r="J203" s="3">
        <v>229.02199999999999</v>
      </c>
      <c r="K203" s="3">
        <v>222.06100000000001</v>
      </c>
      <c r="L203" s="3">
        <v>73.933999999999997</v>
      </c>
      <c r="M203" s="3">
        <v>82.802999999999997</v>
      </c>
      <c r="N203" s="3">
        <v>212.04499999999999</v>
      </c>
      <c r="O203" s="3">
        <v>61.52</v>
      </c>
      <c r="P203" s="3">
        <v>38.616999999999997</v>
      </c>
      <c r="Q203" s="3">
        <v>-152.983</v>
      </c>
      <c r="R203" s="3">
        <v>59.48</v>
      </c>
      <c r="S203" s="3">
        <v>51.23</v>
      </c>
      <c r="T203" s="3">
        <v>-13.632</v>
      </c>
      <c r="U203" s="3">
        <v>57.057000000000002</v>
      </c>
      <c r="V203" s="3">
        <v>86.718999999999994</v>
      </c>
      <c r="W203" s="3">
        <v>112.54900000000001</v>
      </c>
      <c r="X203" s="3">
        <v>66.787000000000006</v>
      </c>
      <c r="Y203" s="3">
        <v>-121.651</v>
      </c>
      <c r="Z203" s="3">
        <v>371.476</v>
      </c>
      <c r="AA203" s="3">
        <v>118.902</v>
      </c>
      <c r="AB203" s="3">
        <v>346.70499999999998</v>
      </c>
      <c r="AC203" s="3">
        <v>143.84700000000001</v>
      </c>
      <c r="AD203" s="3">
        <v>-31.45</v>
      </c>
      <c r="AE203" s="3">
        <v>281.298</v>
      </c>
      <c r="AF203" s="3">
        <v>210.32400000000001</v>
      </c>
      <c r="AG203" s="3">
        <v>24.97</v>
      </c>
      <c r="AH203" s="3">
        <v>46.058</v>
      </c>
      <c r="AI203" s="3">
        <v>27.216000000000001</v>
      </c>
      <c r="AJ203" s="3">
        <v>86.05</v>
      </c>
      <c r="AK203" s="3">
        <v>154.947</v>
      </c>
      <c r="AL203" s="3">
        <v>326.60899999999998</v>
      </c>
      <c r="AM203" s="3">
        <v>132.31100000000001</v>
      </c>
      <c r="AN203" s="3">
        <v>258.07900000000001</v>
      </c>
      <c r="AO203" s="3">
        <v>242.05500000000001</v>
      </c>
    </row>
    <row r="204" spans="1:41" x14ac:dyDescent="0.3">
      <c r="A204" s="3">
        <v>203</v>
      </c>
      <c r="B204" s="51">
        <v>43264.557298495369</v>
      </c>
      <c r="C204" s="3">
        <v>156.314516</v>
      </c>
      <c r="D204" s="3">
        <v>159.58703299999999</v>
      </c>
      <c r="E204" s="3">
        <v>208.248694</v>
      </c>
      <c r="F204" s="3">
        <v>1.3593869599999999</v>
      </c>
      <c r="G204" s="3">
        <v>48.48</v>
      </c>
      <c r="H204" s="3">
        <v>1201.8219999999999</v>
      </c>
      <c r="I204" s="3">
        <v>68.171999999999997</v>
      </c>
      <c r="J204" s="3">
        <v>209.11699999999999</v>
      </c>
      <c r="K204" s="3">
        <v>205.01900000000001</v>
      </c>
      <c r="L204" s="3">
        <v>81.59</v>
      </c>
      <c r="M204" s="3">
        <v>81.965999999999994</v>
      </c>
      <c r="N204" s="3">
        <v>-10.587999999999999</v>
      </c>
      <c r="O204" s="3">
        <v>61.417999999999999</v>
      </c>
      <c r="P204" s="3">
        <v>118.10299999999999</v>
      </c>
      <c r="Q204" s="3">
        <v>182.26300000000001</v>
      </c>
      <c r="R204" s="3">
        <v>58.963999999999999</v>
      </c>
      <c r="S204" s="3">
        <v>49.975999999999999</v>
      </c>
      <c r="T204" s="3">
        <v>9.8999999999999993E+37</v>
      </c>
      <c r="U204" s="3">
        <v>59.514000000000003</v>
      </c>
      <c r="V204" s="3">
        <v>85.450999999999993</v>
      </c>
      <c r="W204" s="3">
        <v>288.291</v>
      </c>
      <c r="X204" s="3">
        <v>67.213999999999999</v>
      </c>
      <c r="Y204" s="3">
        <v>-81.183000000000007</v>
      </c>
      <c r="Z204" s="3">
        <v>139.71</v>
      </c>
      <c r="AA204" s="3">
        <v>-30.186</v>
      </c>
      <c r="AB204" s="3">
        <v>514.96699999999998</v>
      </c>
      <c r="AC204" s="3">
        <v>132.78399999999999</v>
      </c>
      <c r="AD204" s="3">
        <v>264.93599999999998</v>
      </c>
      <c r="AE204" s="3">
        <v>276.75299999999999</v>
      </c>
      <c r="AF204" s="3">
        <v>234.476</v>
      </c>
      <c r="AG204" s="3">
        <v>25.093</v>
      </c>
      <c r="AH204" s="3">
        <v>46.63</v>
      </c>
      <c r="AI204" s="3">
        <v>27.286999999999999</v>
      </c>
      <c r="AJ204" s="3">
        <v>85.537000000000006</v>
      </c>
      <c r="AK204" s="3">
        <v>-55.656999999999996</v>
      </c>
      <c r="AL204" s="3">
        <v>319.28199999999998</v>
      </c>
      <c r="AM204" s="3">
        <v>59.841000000000001</v>
      </c>
      <c r="AN204" s="3">
        <v>252.886</v>
      </c>
      <c r="AO204" s="3">
        <v>237.59</v>
      </c>
    </row>
    <row r="205" spans="1:41" x14ac:dyDescent="0.3">
      <c r="A205" s="3">
        <v>204</v>
      </c>
      <c r="B205" s="51">
        <v>43264.557357523146</v>
      </c>
      <c r="C205" s="3">
        <v>155.83691400000001</v>
      </c>
      <c r="D205" s="3">
        <v>160.37297100000001</v>
      </c>
      <c r="E205" s="3">
        <v>208.69686400000001</v>
      </c>
      <c r="F205" s="3">
        <v>1.27693693</v>
      </c>
      <c r="G205" s="3">
        <v>45.588999999999999</v>
      </c>
      <c r="H205" s="3">
        <v>649.87199999999996</v>
      </c>
      <c r="I205" s="3">
        <v>66.069000000000003</v>
      </c>
      <c r="J205" s="3">
        <v>81.623999999999995</v>
      </c>
      <c r="K205" s="3">
        <v>272.2</v>
      </c>
      <c r="L205" s="3">
        <v>89.769000000000005</v>
      </c>
      <c r="M205" s="3">
        <v>80.153999999999996</v>
      </c>
      <c r="N205" s="3">
        <v>-86.492999999999995</v>
      </c>
      <c r="O205" s="3">
        <v>59.686</v>
      </c>
      <c r="P205" s="3">
        <v>103.35299999999999</v>
      </c>
      <c r="Q205" s="3">
        <v>174.47399999999999</v>
      </c>
      <c r="R205" s="3">
        <v>47.93</v>
      </c>
      <c r="S205" s="3">
        <v>50.576999999999998</v>
      </c>
      <c r="T205" s="3">
        <v>9.8999999999999993E+37</v>
      </c>
      <c r="U205" s="3">
        <v>57.107999999999997</v>
      </c>
      <c r="V205" s="3">
        <v>83.058999999999997</v>
      </c>
      <c r="W205" s="3">
        <v>226.304</v>
      </c>
      <c r="X205" s="3">
        <v>65.881</v>
      </c>
      <c r="Y205" s="3">
        <v>64.872</v>
      </c>
      <c r="Z205" s="3">
        <v>63.709000000000003</v>
      </c>
      <c r="AA205" s="3">
        <v>-126.932</v>
      </c>
      <c r="AB205" s="3">
        <v>451.80399999999997</v>
      </c>
      <c r="AC205" s="3">
        <v>122.2</v>
      </c>
      <c r="AD205" s="3">
        <v>307.40800000000002</v>
      </c>
      <c r="AE205" s="3">
        <v>272.09699999999998</v>
      </c>
      <c r="AF205" s="3">
        <v>269.20600000000002</v>
      </c>
      <c r="AG205" s="3">
        <v>25.023</v>
      </c>
      <c r="AH205" s="3">
        <v>47.133000000000003</v>
      </c>
      <c r="AI205" s="3">
        <v>27.268999999999998</v>
      </c>
      <c r="AJ205" s="3">
        <v>81.742999999999995</v>
      </c>
      <c r="AK205" s="3">
        <v>-73.367999999999995</v>
      </c>
      <c r="AL205" s="3">
        <v>312.142</v>
      </c>
      <c r="AM205" s="3">
        <v>62.204000000000001</v>
      </c>
      <c r="AN205" s="3">
        <v>247.637</v>
      </c>
      <c r="AO205" s="3">
        <v>232.98099999999999</v>
      </c>
    </row>
    <row r="206" spans="1:41" x14ac:dyDescent="0.3">
      <c r="A206" s="3">
        <v>205</v>
      </c>
      <c r="B206" s="51">
        <v>43264.557416782409</v>
      </c>
      <c r="C206" s="3">
        <v>156.67739900000001</v>
      </c>
      <c r="D206" s="3">
        <v>160.80379199999999</v>
      </c>
      <c r="E206" s="3">
        <v>209.35037600000001</v>
      </c>
      <c r="F206" s="3">
        <v>1.23571192</v>
      </c>
      <c r="G206" s="3">
        <v>42.155000000000001</v>
      </c>
      <c r="H206" s="3">
        <v>433.72899999999998</v>
      </c>
      <c r="I206" s="3">
        <v>64.153999999999996</v>
      </c>
      <c r="J206" s="3">
        <v>98.269000000000005</v>
      </c>
      <c r="K206" s="3">
        <v>196.09899999999999</v>
      </c>
      <c r="L206" s="3">
        <v>91.156999999999996</v>
      </c>
      <c r="M206" s="3">
        <v>60.374000000000002</v>
      </c>
      <c r="N206" s="3">
        <v>-64.435000000000002</v>
      </c>
      <c r="O206" s="3">
        <v>54.616</v>
      </c>
      <c r="P206" s="3">
        <v>122.235</v>
      </c>
      <c r="Q206" s="3">
        <v>133.58799999999999</v>
      </c>
      <c r="R206" s="3">
        <v>50.421999999999997</v>
      </c>
      <c r="S206" s="3">
        <v>49.356999999999999</v>
      </c>
      <c r="T206" s="3">
        <v>-111.447</v>
      </c>
      <c r="U206" s="3">
        <v>49.151000000000003</v>
      </c>
      <c r="V206" s="3">
        <v>81.128</v>
      </c>
      <c r="W206" s="3">
        <v>180.59100000000001</v>
      </c>
      <c r="X206" s="3">
        <v>54.496000000000002</v>
      </c>
      <c r="Y206" s="3">
        <v>-7.5629999999999997</v>
      </c>
      <c r="Z206" s="3">
        <v>161.14099999999999</v>
      </c>
      <c r="AA206" s="3">
        <v>-104.31699999999999</v>
      </c>
      <c r="AB206" s="3">
        <v>457.87400000000002</v>
      </c>
      <c r="AC206" s="3">
        <v>95.817999999999998</v>
      </c>
      <c r="AD206" s="3">
        <v>243.59399999999999</v>
      </c>
      <c r="AE206" s="3">
        <v>264.18799999999999</v>
      </c>
      <c r="AF206" s="3">
        <v>296.21600000000001</v>
      </c>
      <c r="AG206" s="3">
        <v>24.724</v>
      </c>
      <c r="AH206" s="3">
        <v>47.706000000000003</v>
      </c>
      <c r="AI206" s="3">
        <v>27.286999999999999</v>
      </c>
      <c r="AJ206" s="3">
        <v>79.009</v>
      </c>
      <c r="AK206" s="3">
        <v>47.654000000000003</v>
      </c>
      <c r="AL206" s="3">
        <v>304.60399999999998</v>
      </c>
      <c r="AM206" s="3">
        <v>-21.449000000000002</v>
      </c>
      <c r="AN206" s="3">
        <v>242.52699999999999</v>
      </c>
      <c r="AO206" s="3">
        <v>228.44200000000001</v>
      </c>
    </row>
    <row r="207" spans="1:41" x14ac:dyDescent="0.3">
      <c r="A207" s="3">
        <v>206</v>
      </c>
      <c r="B207" s="51">
        <v>43264.557476041664</v>
      </c>
      <c r="C207" s="3">
        <v>156.44795999999999</v>
      </c>
      <c r="D207" s="3">
        <v>160.97563099999999</v>
      </c>
      <c r="E207" s="3">
        <v>209.664097</v>
      </c>
      <c r="F207" s="3">
        <v>1.23571192</v>
      </c>
      <c r="G207" s="3">
        <v>43.005000000000003</v>
      </c>
      <c r="H207" s="3">
        <v>279.97199999999998</v>
      </c>
      <c r="I207" s="3">
        <v>61.965000000000003</v>
      </c>
      <c r="J207" s="3">
        <v>269.13600000000002</v>
      </c>
      <c r="K207" s="3">
        <v>235.00399999999999</v>
      </c>
      <c r="L207" s="3">
        <v>74.617999999999995</v>
      </c>
      <c r="M207" s="3">
        <v>51.694000000000003</v>
      </c>
      <c r="N207" s="3">
        <v>125.685</v>
      </c>
      <c r="O207" s="3">
        <v>48.24</v>
      </c>
      <c r="P207" s="3">
        <v>279.92</v>
      </c>
      <c r="Q207" s="3">
        <v>-168.26300000000001</v>
      </c>
      <c r="R207" s="3">
        <v>41.165999999999997</v>
      </c>
      <c r="S207" s="3">
        <v>48.137</v>
      </c>
      <c r="T207" s="3">
        <v>-2.56</v>
      </c>
      <c r="U207" s="3">
        <v>42.328000000000003</v>
      </c>
      <c r="V207" s="3">
        <v>78.855999999999995</v>
      </c>
      <c r="W207" s="3">
        <v>116.611</v>
      </c>
      <c r="X207" s="3">
        <v>46.231000000000002</v>
      </c>
      <c r="Y207" s="3">
        <v>16.981999999999999</v>
      </c>
      <c r="Z207" s="3">
        <v>261.68200000000002</v>
      </c>
      <c r="AA207" s="3">
        <v>98.457999999999998</v>
      </c>
      <c r="AB207" s="3">
        <v>466.96899999999999</v>
      </c>
      <c r="AC207" s="3">
        <v>89.031999999999996</v>
      </c>
      <c r="AD207" s="3">
        <v>109.488</v>
      </c>
      <c r="AE207" s="3">
        <v>255.399</v>
      </c>
      <c r="AF207" s="3">
        <v>322.23</v>
      </c>
      <c r="AG207" s="3">
        <v>24.9</v>
      </c>
      <c r="AH207" s="3">
        <v>48.256999999999998</v>
      </c>
      <c r="AI207" s="3">
        <v>27.408999999999999</v>
      </c>
      <c r="AJ207" s="3">
        <v>79.129000000000005</v>
      </c>
      <c r="AK207" s="3">
        <v>9.8999999999999993E+37</v>
      </c>
      <c r="AL207" s="3">
        <v>297.262</v>
      </c>
      <c r="AM207" s="3">
        <v>-74.254999999999995</v>
      </c>
      <c r="AN207" s="3">
        <v>237.52</v>
      </c>
      <c r="AO207" s="3">
        <v>224.059</v>
      </c>
    </row>
    <row r="208" spans="1:41" x14ac:dyDescent="0.3">
      <c r="A208" s="3">
        <v>207</v>
      </c>
      <c r="B208" s="51">
        <v>43264.557535300926</v>
      </c>
      <c r="C208" s="3">
        <v>156.452834</v>
      </c>
      <c r="D208" s="3">
        <v>160.371342</v>
      </c>
      <c r="E208" s="3">
        <v>209.931364</v>
      </c>
      <c r="F208" s="3">
        <v>1.31816194</v>
      </c>
      <c r="G208" s="3">
        <v>43.220999999999997</v>
      </c>
      <c r="H208" s="3">
        <v>597.83199999999999</v>
      </c>
      <c r="I208" s="3">
        <v>63.375</v>
      </c>
      <c r="J208" s="3">
        <v>342.07900000000001</v>
      </c>
      <c r="K208" s="3">
        <v>324.28199999999998</v>
      </c>
      <c r="L208" s="3">
        <v>74.745000000000005</v>
      </c>
      <c r="M208" s="3">
        <v>49.863</v>
      </c>
      <c r="N208" s="3">
        <v>141.70699999999999</v>
      </c>
      <c r="O208" s="3">
        <v>50.396000000000001</v>
      </c>
      <c r="P208" s="3">
        <v>326.39499999999998</v>
      </c>
      <c r="Q208" s="3">
        <v>-162.18600000000001</v>
      </c>
      <c r="R208" s="3">
        <v>45.232999999999997</v>
      </c>
      <c r="S208" s="3">
        <v>46.707000000000001</v>
      </c>
      <c r="T208" s="3">
        <v>134.24299999999999</v>
      </c>
      <c r="U208" s="3">
        <v>45.84</v>
      </c>
      <c r="V208" s="3">
        <v>78.265000000000001</v>
      </c>
      <c r="W208" s="3">
        <v>-66.572999999999993</v>
      </c>
      <c r="X208" s="3">
        <v>48.384999999999998</v>
      </c>
      <c r="Y208" s="3">
        <v>112.869</v>
      </c>
      <c r="Z208" s="3">
        <v>196.65899999999999</v>
      </c>
      <c r="AA208" s="3">
        <v>-110.676</v>
      </c>
      <c r="AB208" s="3">
        <v>255.16300000000001</v>
      </c>
      <c r="AC208" s="3">
        <v>84.656000000000006</v>
      </c>
      <c r="AD208" s="3">
        <v>41.07</v>
      </c>
      <c r="AE208" s="3">
        <v>247.995</v>
      </c>
      <c r="AF208" s="3">
        <v>153.114</v>
      </c>
      <c r="AG208" s="3">
        <v>25.452000000000002</v>
      </c>
      <c r="AH208" s="3">
        <v>48.798000000000002</v>
      </c>
      <c r="AI208" s="3">
        <v>27.417000000000002</v>
      </c>
      <c r="AJ208" s="3">
        <v>76.846999999999994</v>
      </c>
      <c r="AK208" s="3">
        <v>9.8999999999999993E+37</v>
      </c>
      <c r="AL208" s="3">
        <v>290.21100000000001</v>
      </c>
      <c r="AM208" s="3">
        <v>83.903999999999996</v>
      </c>
      <c r="AN208" s="3">
        <v>232.54900000000001</v>
      </c>
      <c r="AO208" s="3">
        <v>219.82400000000001</v>
      </c>
    </row>
    <row r="209" spans="1:41" x14ac:dyDescent="0.3">
      <c r="A209" s="3">
        <v>208</v>
      </c>
      <c r="B209" s="51">
        <v>43264.557594444443</v>
      </c>
      <c r="C209" s="3">
        <v>156.567564</v>
      </c>
      <c r="D209" s="3">
        <v>160.79564300000001</v>
      </c>
      <c r="E209" s="3">
        <v>209.85395800000001</v>
      </c>
      <c r="F209" s="3">
        <v>0.90642712800000003</v>
      </c>
      <c r="G209" s="3">
        <v>44.73</v>
      </c>
      <c r="H209" s="3">
        <v>1074.1690000000001</v>
      </c>
      <c r="I209" s="3">
        <v>62.776000000000003</v>
      </c>
      <c r="J209" s="3">
        <v>209.51599999999999</v>
      </c>
      <c r="K209" s="3">
        <v>543.08000000000004</v>
      </c>
      <c r="L209" s="3">
        <v>73.293000000000006</v>
      </c>
      <c r="M209" s="3">
        <v>51.53</v>
      </c>
      <c r="N209" s="3">
        <v>93.477999999999994</v>
      </c>
      <c r="O209" s="3">
        <v>50.74</v>
      </c>
      <c r="P209" s="3">
        <v>257.13</v>
      </c>
      <c r="Q209" s="3">
        <v>40.116</v>
      </c>
      <c r="R209" s="3">
        <v>47.643999999999998</v>
      </c>
      <c r="S209" s="3">
        <v>45.996000000000002</v>
      </c>
      <c r="T209" s="3">
        <v>156.30000000000001</v>
      </c>
      <c r="U209" s="3">
        <v>48.625999999999998</v>
      </c>
      <c r="V209" s="3">
        <v>76.010000000000005</v>
      </c>
      <c r="W209" s="3">
        <v>-48.494999999999997</v>
      </c>
      <c r="X209" s="3">
        <v>50.688000000000002</v>
      </c>
      <c r="Y209" s="3">
        <v>185.20599999999999</v>
      </c>
      <c r="Z209" s="3">
        <v>250.26900000000001</v>
      </c>
      <c r="AA209" s="3">
        <v>-83.013999999999996</v>
      </c>
      <c r="AB209" s="3">
        <v>152.654</v>
      </c>
      <c r="AC209" s="3">
        <v>81.7</v>
      </c>
      <c r="AD209" s="3">
        <v>78.691999999999993</v>
      </c>
      <c r="AE209" s="3">
        <v>242.41200000000001</v>
      </c>
      <c r="AF209" s="3">
        <v>150.619</v>
      </c>
      <c r="AG209" s="3">
        <v>25.715</v>
      </c>
      <c r="AH209" s="3">
        <v>49.279000000000003</v>
      </c>
      <c r="AI209" s="3">
        <v>27.4</v>
      </c>
      <c r="AJ209" s="3">
        <v>75.548000000000002</v>
      </c>
      <c r="AK209" s="3">
        <v>9.8999999999999993E+37</v>
      </c>
      <c r="AL209" s="3">
        <v>283.56200000000001</v>
      </c>
      <c r="AM209" s="3">
        <v>171.16</v>
      </c>
      <c r="AN209" s="3">
        <v>227.79599999999999</v>
      </c>
      <c r="AO209" s="3">
        <v>215.56399999999999</v>
      </c>
    </row>
    <row r="210" spans="1:41" x14ac:dyDescent="0.3">
      <c r="A210" s="3">
        <v>209</v>
      </c>
      <c r="B210" s="51">
        <v>43264.557653124997</v>
      </c>
      <c r="C210" s="3">
        <v>156.49596199999999</v>
      </c>
      <c r="D210" s="3">
        <v>160.86242300000001</v>
      </c>
      <c r="E210" s="3">
        <v>209.77735799999999</v>
      </c>
      <c r="F210" s="3">
        <v>1.0295868500000001</v>
      </c>
      <c r="G210" s="3">
        <v>45.631999999999998</v>
      </c>
      <c r="H210" s="3">
        <v>856.77599999999995</v>
      </c>
      <c r="I210" s="3">
        <v>64.042000000000002</v>
      </c>
      <c r="J210" s="3">
        <v>197.53</v>
      </c>
      <c r="K210" s="3">
        <v>339.78399999999999</v>
      </c>
      <c r="L210" s="3">
        <v>74.385999999999996</v>
      </c>
      <c r="M210" s="3">
        <v>50.396000000000001</v>
      </c>
      <c r="N210" s="3">
        <v>176.45400000000001</v>
      </c>
      <c r="O210" s="3">
        <v>52.131999999999998</v>
      </c>
      <c r="P210" s="3">
        <v>193.08500000000001</v>
      </c>
      <c r="Q210" s="3">
        <v>71.531000000000006</v>
      </c>
      <c r="R210" s="3">
        <v>49.554000000000002</v>
      </c>
      <c r="S210" s="3">
        <v>43.828000000000003</v>
      </c>
      <c r="T210" s="3">
        <v>9.8219999999999992</v>
      </c>
      <c r="U210" s="3">
        <v>50.722000000000001</v>
      </c>
      <c r="V210" s="3">
        <v>74.25</v>
      </c>
      <c r="W210" s="3">
        <v>177.09399999999999</v>
      </c>
      <c r="X210" s="3">
        <v>53.06</v>
      </c>
      <c r="Y210" s="3">
        <v>-86.415999999999997</v>
      </c>
      <c r="Z210" s="3">
        <v>63.972999999999999</v>
      </c>
      <c r="AA210" s="3">
        <v>-30.064</v>
      </c>
      <c r="AB210" s="3">
        <v>352.38</v>
      </c>
      <c r="AC210" s="3">
        <v>79.477999999999994</v>
      </c>
      <c r="AD210" s="3">
        <v>147.95599999999999</v>
      </c>
      <c r="AE210" s="3">
        <v>237.86199999999999</v>
      </c>
      <c r="AF210" s="3">
        <v>320.14100000000002</v>
      </c>
      <c r="AG210" s="3">
        <v>25.591999999999999</v>
      </c>
      <c r="AH210" s="3">
        <v>49.845999999999997</v>
      </c>
      <c r="AI210" s="3">
        <v>27.488</v>
      </c>
      <c r="AJ210" s="3">
        <v>74.626000000000005</v>
      </c>
      <c r="AK210" s="3">
        <v>-58.338000000000001</v>
      </c>
      <c r="AL210" s="3">
        <v>277.40100000000001</v>
      </c>
      <c r="AM210" s="3">
        <v>-27.855</v>
      </c>
      <c r="AN210" s="3">
        <v>223.32400000000001</v>
      </c>
      <c r="AO210" s="3">
        <v>211.59200000000001</v>
      </c>
    </row>
    <row r="211" spans="1:41" x14ac:dyDescent="0.3">
      <c r="A211" s="3">
        <v>210</v>
      </c>
      <c r="B211" s="51">
        <v>43264.557711805559</v>
      </c>
      <c r="C211" s="3">
        <v>156.36414600000001</v>
      </c>
      <c r="D211" s="3">
        <v>160.91210100000001</v>
      </c>
      <c r="E211" s="3">
        <v>209.66654299999999</v>
      </c>
      <c r="F211" s="3">
        <v>0.90642712800000003</v>
      </c>
      <c r="G211" s="3">
        <v>45.406999999999996</v>
      </c>
      <c r="H211" s="3">
        <v>821.54</v>
      </c>
      <c r="I211" s="3">
        <v>63.118000000000002</v>
      </c>
      <c r="J211" s="3">
        <v>91.575999999999993</v>
      </c>
      <c r="K211" s="3">
        <v>523.07299999999998</v>
      </c>
      <c r="L211" s="3">
        <v>77.155000000000001</v>
      </c>
      <c r="M211" s="3">
        <v>47.106000000000002</v>
      </c>
      <c r="N211" s="3">
        <v>-2.105</v>
      </c>
      <c r="O211" s="3">
        <v>52.957000000000001</v>
      </c>
      <c r="P211" s="3">
        <v>296.99599999999998</v>
      </c>
      <c r="Q211" s="3">
        <v>175.12100000000001</v>
      </c>
      <c r="R211" s="3">
        <v>50.843000000000004</v>
      </c>
      <c r="S211" s="3">
        <v>43.95</v>
      </c>
      <c r="T211" s="3">
        <v>103.188</v>
      </c>
      <c r="U211" s="3">
        <v>51.186</v>
      </c>
      <c r="V211" s="3">
        <v>73.805000000000007</v>
      </c>
      <c r="W211" s="3">
        <v>-50.816000000000003</v>
      </c>
      <c r="X211" s="3">
        <v>54.314999999999998</v>
      </c>
      <c r="Y211" s="3">
        <v>86.59</v>
      </c>
      <c r="Z211" s="3">
        <v>158.72499999999999</v>
      </c>
      <c r="AA211" s="3">
        <v>-171.39699999999999</v>
      </c>
      <c r="AB211" s="3">
        <v>141.83000000000001</v>
      </c>
      <c r="AC211" s="3">
        <v>79.341999999999999</v>
      </c>
      <c r="AD211" s="3">
        <v>156.33500000000001</v>
      </c>
      <c r="AE211" s="3">
        <v>234.02699999999999</v>
      </c>
      <c r="AF211" s="3">
        <v>99.328000000000003</v>
      </c>
      <c r="AG211" s="3">
        <v>25.663</v>
      </c>
      <c r="AH211" s="3">
        <v>50.326999999999998</v>
      </c>
      <c r="AI211" s="3">
        <v>27.574999999999999</v>
      </c>
      <c r="AJ211" s="3">
        <v>73.566000000000003</v>
      </c>
      <c r="AK211" s="3">
        <v>-128.63800000000001</v>
      </c>
      <c r="AL211" s="3">
        <v>271.36</v>
      </c>
      <c r="AM211" s="3">
        <v>137.482</v>
      </c>
      <c r="AN211" s="3">
        <v>218.88800000000001</v>
      </c>
      <c r="AO211" s="3">
        <v>207.65299999999999</v>
      </c>
    </row>
    <row r="212" spans="1:41" x14ac:dyDescent="0.3">
      <c r="A212" s="3">
        <v>211</v>
      </c>
      <c r="B212" s="51">
        <v>43264.557771064814</v>
      </c>
      <c r="C212" s="3">
        <v>156.26569900000001</v>
      </c>
      <c r="D212" s="3">
        <v>161.014715</v>
      </c>
      <c r="E212" s="3">
        <v>209.55979500000001</v>
      </c>
      <c r="F212" s="3">
        <v>0.98836184199999999</v>
      </c>
      <c r="G212" s="3">
        <v>42.103000000000002</v>
      </c>
      <c r="H212" s="3">
        <v>690.774</v>
      </c>
      <c r="I212" s="3">
        <v>63.161999999999999</v>
      </c>
      <c r="J212" s="3">
        <v>41.305</v>
      </c>
      <c r="K212" s="3">
        <v>427.86500000000001</v>
      </c>
      <c r="L212" s="3">
        <v>80.546999999999997</v>
      </c>
      <c r="M212" s="3">
        <v>46.804000000000002</v>
      </c>
      <c r="N212" s="3">
        <v>-153.95500000000001</v>
      </c>
      <c r="O212" s="3">
        <v>53.085999999999999</v>
      </c>
      <c r="P212" s="3">
        <v>154.59299999999999</v>
      </c>
      <c r="Q212" s="3">
        <v>137.703</v>
      </c>
      <c r="R212" s="3">
        <v>50.715000000000003</v>
      </c>
      <c r="S212" s="3">
        <v>42.917999999999999</v>
      </c>
      <c r="T212" s="3">
        <v>-13.522</v>
      </c>
      <c r="U212" s="3">
        <v>49.046999999999997</v>
      </c>
      <c r="V212" s="3">
        <v>72.686000000000007</v>
      </c>
      <c r="W212" s="3">
        <v>134.53200000000001</v>
      </c>
      <c r="X212" s="3">
        <v>54.015000000000001</v>
      </c>
      <c r="Y212" s="3">
        <v>82.837000000000003</v>
      </c>
      <c r="Z212" s="3">
        <v>86.016000000000005</v>
      </c>
      <c r="AA212" s="3">
        <v>-146.03399999999999</v>
      </c>
      <c r="AB212" s="3">
        <v>286.10399999999998</v>
      </c>
      <c r="AC212" s="3">
        <v>79.009</v>
      </c>
      <c r="AD212" s="3">
        <v>189.30699999999999</v>
      </c>
      <c r="AE212" s="3">
        <v>230.535</v>
      </c>
      <c r="AF212" s="3">
        <v>88.706999999999994</v>
      </c>
      <c r="AG212" s="3">
        <v>25.216000000000001</v>
      </c>
      <c r="AH212" s="3">
        <v>50.749000000000002</v>
      </c>
      <c r="AI212" s="3">
        <v>27.462</v>
      </c>
      <c r="AJ212" s="3">
        <v>72.600999999999999</v>
      </c>
      <c r="AK212" s="3">
        <v>10.169</v>
      </c>
      <c r="AL212" s="3">
        <v>265.58</v>
      </c>
      <c r="AM212" s="3">
        <v>93.572999999999993</v>
      </c>
      <c r="AN212" s="3">
        <v>214.44</v>
      </c>
      <c r="AO212" s="3">
        <v>203.79499999999999</v>
      </c>
    </row>
    <row r="213" spans="1:41" x14ac:dyDescent="0.3">
      <c r="A213" s="3">
        <v>212</v>
      </c>
      <c r="B213" s="51">
        <v>43264.557829513891</v>
      </c>
      <c r="C213" s="3">
        <v>156.25349800000001</v>
      </c>
      <c r="D213" s="3">
        <v>161.11895999999999</v>
      </c>
      <c r="E213" s="3">
        <v>209.47831300000001</v>
      </c>
      <c r="F213" s="3">
        <v>0.94713682899999996</v>
      </c>
      <c r="G213" s="3">
        <v>44.027999999999999</v>
      </c>
      <c r="H213" s="3">
        <v>587.95000000000005</v>
      </c>
      <c r="I213" s="3">
        <v>62.494999999999997</v>
      </c>
      <c r="J213" s="3">
        <v>-44.343000000000004</v>
      </c>
      <c r="K213" s="3">
        <v>276.92599999999999</v>
      </c>
      <c r="L213" s="3">
        <v>82.870999999999995</v>
      </c>
      <c r="M213" s="3">
        <v>45.52</v>
      </c>
      <c r="N213" s="3">
        <v>124.19799999999999</v>
      </c>
      <c r="O213" s="3">
        <v>53.207000000000001</v>
      </c>
      <c r="P213" s="3">
        <v>104.99</v>
      </c>
      <c r="Q213" s="3">
        <v>80.563999999999993</v>
      </c>
      <c r="R213" s="3">
        <v>51.384999999999998</v>
      </c>
      <c r="S213" s="3">
        <v>43.317</v>
      </c>
      <c r="T213" s="3">
        <v>-47.869</v>
      </c>
      <c r="U213" s="3">
        <v>49.237000000000002</v>
      </c>
      <c r="V213" s="3">
        <v>71.215999999999994</v>
      </c>
      <c r="W213" s="3">
        <v>296.83300000000003</v>
      </c>
      <c r="X213" s="3">
        <v>55.011000000000003</v>
      </c>
      <c r="Y213" s="3">
        <v>-89.230999999999995</v>
      </c>
      <c r="Z213" s="3">
        <v>-37.924999999999997</v>
      </c>
      <c r="AA213" s="3">
        <v>59.36</v>
      </c>
      <c r="AB213" s="3">
        <v>361.98099999999999</v>
      </c>
      <c r="AC213" s="3">
        <v>78.343000000000004</v>
      </c>
      <c r="AD213" s="3">
        <v>162.43299999999999</v>
      </c>
      <c r="AE213" s="3">
        <v>227.24</v>
      </c>
      <c r="AF213" s="3">
        <v>109.229</v>
      </c>
      <c r="AG213" s="3">
        <v>25.004999999999999</v>
      </c>
      <c r="AH213" s="3">
        <v>51.281999999999996</v>
      </c>
      <c r="AI213" s="3">
        <v>27.532</v>
      </c>
      <c r="AJ213" s="3">
        <v>72.242000000000004</v>
      </c>
      <c r="AK213" s="3">
        <v>184.43299999999999</v>
      </c>
      <c r="AL213" s="3">
        <v>260.27199999999999</v>
      </c>
      <c r="AM213" s="3">
        <v>80.872</v>
      </c>
      <c r="AN213" s="3">
        <v>210.39500000000001</v>
      </c>
      <c r="AO213" s="3">
        <v>200.18899999999999</v>
      </c>
    </row>
    <row r="214" spans="1:41" x14ac:dyDescent="0.3">
      <c r="A214" s="3">
        <v>213</v>
      </c>
      <c r="B214" s="51">
        <v>43264.557888078707</v>
      </c>
      <c r="C214" s="3">
        <v>156.35031699999999</v>
      </c>
      <c r="D214" s="3">
        <v>161.24356599999999</v>
      </c>
      <c r="E214" s="3">
        <v>209.52883299999999</v>
      </c>
      <c r="F214" s="3">
        <v>0.90642712800000003</v>
      </c>
      <c r="G214" s="3">
        <v>46.256999999999998</v>
      </c>
      <c r="H214" s="3">
        <v>800.04600000000005</v>
      </c>
      <c r="I214" s="3">
        <v>63.118000000000002</v>
      </c>
      <c r="J214" s="3">
        <v>15.250999999999999</v>
      </c>
      <c r="K214" s="3">
        <v>230.84200000000001</v>
      </c>
      <c r="L214" s="3">
        <v>82.247</v>
      </c>
      <c r="M214" s="3">
        <v>42.649000000000001</v>
      </c>
      <c r="N214" s="3">
        <v>200.286</v>
      </c>
      <c r="O214" s="3">
        <v>53.73</v>
      </c>
      <c r="P214" s="3">
        <v>140.52799999999999</v>
      </c>
      <c r="Q214" s="3">
        <v>-9.4060000000000006</v>
      </c>
      <c r="R214" s="3">
        <v>52.268999999999998</v>
      </c>
      <c r="S214" s="3">
        <v>43.064999999999998</v>
      </c>
      <c r="T214" s="3">
        <v>59.642000000000003</v>
      </c>
      <c r="U214" s="3">
        <v>51.031999999999996</v>
      </c>
      <c r="V214" s="3">
        <v>71.48</v>
      </c>
      <c r="W214" s="3">
        <v>173.68199999999999</v>
      </c>
      <c r="X214" s="3">
        <v>55.999000000000002</v>
      </c>
      <c r="Y214" s="3">
        <v>-98.938999999999993</v>
      </c>
      <c r="Z214" s="3">
        <v>209.83500000000001</v>
      </c>
      <c r="AA214" s="3">
        <v>117.86799999999999</v>
      </c>
      <c r="AB214" s="3">
        <v>274.32</v>
      </c>
      <c r="AC214" s="3">
        <v>77.616</v>
      </c>
      <c r="AD214" s="3">
        <v>56.566000000000003</v>
      </c>
      <c r="AE214" s="3">
        <v>224.19</v>
      </c>
      <c r="AF214" s="3">
        <v>83.016000000000005</v>
      </c>
      <c r="AG214" s="3">
        <v>24.75</v>
      </c>
      <c r="AH214" s="3">
        <v>51.822000000000003</v>
      </c>
      <c r="AI214" s="3">
        <v>27.504999999999999</v>
      </c>
      <c r="AJ214" s="3">
        <v>71.805000000000007</v>
      </c>
      <c r="AK214" s="3">
        <v>245.58</v>
      </c>
      <c r="AL214" s="3">
        <v>255.024</v>
      </c>
      <c r="AM214" s="3">
        <v>133.15899999999999</v>
      </c>
      <c r="AN214" s="3">
        <v>206.358</v>
      </c>
      <c r="AO214" s="3">
        <v>196.62299999999999</v>
      </c>
    </row>
    <row r="215" spans="1:41" x14ac:dyDescent="0.3">
      <c r="A215" s="3">
        <v>214</v>
      </c>
      <c r="B215" s="51">
        <v>43264.557946527777</v>
      </c>
      <c r="C215" s="3">
        <v>156.22095300000001</v>
      </c>
      <c r="D215" s="3">
        <v>161.31768</v>
      </c>
      <c r="E215" s="3">
        <v>209.483194</v>
      </c>
      <c r="F215" s="3">
        <v>0.90642712800000003</v>
      </c>
      <c r="G215" s="3">
        <v>42.701000000000001</v>
      </c>
      <c r="H215" s="3">
        <v>1069.4169999999999</v>
      </c>
      <c r="I215" s="3">
        <v>61.203000000000003</v>
      </c>
      <c r="J215" s="3">
        <v>-94.114000000000004</v>
      </c>
      <c r="K215" s="3">
        <v>530.58500000000004</v>
      </c>
      <c r="L215" s="3">
        <v>82.707999999999998</v>
      </c>
      <c r="M215" s="3">
        <v>44.088000000000001</v>
      </c>
      <c r="N215" s="3">
        <v>53.024999999999999</v>
      </c>
      <c r="O215" s="3">
        <v>54.04</v>
      </c>
      <c r="P215" s="3">
        <v>108.92700000000001</v>
      </c>
      <c r="Q215" s="3">
        <v>50.86</v>
      </c>
      <c r="R215" s="3">
        <v>52.579000000000001</v>
      </c>
      <c r="S215" s="3">
        <v>41.972000000000001</v>
      </c>
      <c r="T215" s="3">
        <v>151.982</v>
      </c>
      <c r="U215" s="3">
        <v>52.802</v>
      </c>
      <c r="V215" s="3">
        <v>71.617000000000004</v>
      </c>
      <c r="W215" s="3">
        <v>66.863</v>
      </c>
      <c r="X215" s="3">
        <v>56.841000000000001</v>
      </c>
      <c r="Y215" s="3">
        <v>152.88399999999999</v>
      </c>
      <c r="Z215" s="3">
        <v>295.91500000000002</v>
      </c>
      <c r="AA215" s="3">
        <v>-68.122</v>
      </c>
      <c r="AB215" s="3">
        <v>180.74100000000001</v>
      </c>
      <c r="AC215" s="3">
        <v>76.864000000000004</v>
      </c>
      <c r="AD215" s="3">
        <v>-34.084000000000003</v>
      </c>
      <c r="AE215" s="3">
        <v>221.292</v>
      </c>
      <c r="AF215" s="3">
        <v>42.094000000000001</v>
      </c>
      <c r="AG215" s="3">
        <v>24.696999999999999</v>
      </c>
      <c r="AH215" s="3">
        <v>52.286000000000001</v>
      </c>
      <c r="AI215" s="3">
        <v>27.61</v>
      </c>
      <c r="AJ215" s="3">
        <v>71.206999999999994</v>
      </c>
      <c r="AK215" s="3">
        <v>96.769000000000005</v>
      </c>
      <c r="AL215" s="3">
        <v>249.762</v>
      </c>
      <c r="AM215" s="3">
        <v>190.435</v>
      </c>
      <c r="AN215" s="3">
        <v>202.41900000000001</v>
      </c>
      <c r="AO215" s="3">
        <v>193.352</v>
      </c>
    </row>
    <row r="216" spans="1:41" x14ac:dyDescent="0.3">
      <c r="A216" s="3">
        <v>215</v>
      </c>
      <c r="B216" s="51">
        <v>43264.558004513892</v>
      </c>
      <c r="C216" s="3">
        <v>156.20549500000001</v>
      </c>
      <c r="D216" s="3">
        <v>161.39504299999999</v>
      </c>
      <c r="E216" s="3">
        <v>209.411496</v>
      </c>
      <c r="F216" s="3">
        <v>0.74152707699999998</v>
      </c>
      <c r="G216" s="3">
        <v>43.134</v>
      </c>
      <c r="H216" s="3">
        <v>906.80899999999997</v>
      </c>
      <c r="I216" s="3">
        <v>62.570999999999998</v>
      </c>
      <c r="J216" s="3">
        <v>94.301000000000002</v>
      </c>
      <c r="K216" s="3">
        <v>259.358</v>
      </c>
      <c r="L216" s="3">
        <v>87.001000000000005</v>
      </c>
      <c r="M216" s="3">
        <v>44.435000000000002</v>
      </c>
      <c r="N216" s="3">
        <v>309.74</v>
      </c>
      <c r="O216" s="3">
        <v>54.296999999999997</v>
      </c>
      <c r="P216" s="3">
        <v>103.291</v>
      </c>
      <c r="Q216" s="3">
        <v>-51.332000000000001</v>
      </c>
      <c r="R216" s="3">
        <v>52.457999999999998</v>
      </c>
      <c r="S216" s="3">
        <v>42.371000000000002</v>
      </c>
      <c r="T216" s="3">
        <v>49.793999999999997</v>
      </c>
      <c r="U216" s="3">
        <v>50.98</v>
      </c>
      <c r="V216" s="3">
        <v>70.933000000000007</v>
      </c>
      <c r="W216" s="3">
        <v>239.21700000000001</v>
      </c>
      <c r="X216" s="3">
        <v>56.720999999999997</v>
      </c>
      <c r="Y216" s="3">
        <v>-127.02500000000001</v>
      </c>
      <c r="Z216" s="3">
        <v>210.971</v>
      </c>
      <c r="AA216" s="3">
        <v>112.244</v>
      </c>
      <c r="AB216" s="3">
        <v>438.86099999999999</v>
      </c>
      <c r="AC216" s="3">
        <v>75.941000000000003</v>
      </c>
      <c r="AD216" s="3">
        <v>-160.66999999999999</v>
      </c>
      <c r="AE216" s="3">
        <v>218.375</v>
      </c>
      <c r="AF216" s="3">
        <v>164.19800000000001</v>
      </c>
      <c r="AG216" s="3">
        <v>24.768000000000001</v>
      </c>
      <c r="AH216" s="3">
        <v>52.732999999999997</v>
      </c>
      <c r="AI216" s="3">
        <v>27.523</v>
      </c>
      <c r="AJ216" s="3">
        <v>70.641999999999996</v>
      </c>
      <c r="AK216" s="3">
        <v>169.26</v>
      </c>
      <c r="AL216" s="3">
        <v>244.93199999999999</v>
      </c>
      <c r="AM216" s="3">
        <v>125.745</v>
      </c>
      <c r="AN216" s="3">
        <v>198.63200000000001</v>
      </c>
      <c r="AO216" s="3">
        <v>190.13300000000001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B2:D15"/>
  <sheetViews>
    <sheetView workbookViewId="0"/>
  </sheetViews>
  <sheetFormatPr baseColWidth="10" defaultRowHeight="14.4" x14ac:dyDescent="0.3"/>
  <cols>
    <col min="2" max="3" width="11.5546875" style="1"/>
  </cols>
  <sheetData>
    <row r="2" spans="2:4" x14ac:dyDescent="0.3">
      <c r="B2" s="40" t="s">
        <v>15</v>
      </c>
    </row>
    <row r="3" spans="2:4" x14ac:dyDescent="0.3">
      <c r="B3" s="4" t="s">
        <v>14</v>
      </c>
      <c r="C3" s="4" t="s">
        <v>10</v>
      </c>
      <c r="D3" s="2" t="s">
        <v>13</v>
      </c>
    </row>
    <row r="4" spans="2:4" x14ac:dyDescent="0.3">
      <c r="B4" s="48">
        <v>30</v>
      </c>
      <c r="C4" s="1" t="s">
        <v>7</v>
      </c>
      <c r="D4" t="s">
        <v>59</v>
      </c>
    </row>
    <row r="5" spans="2:4" x14ac:dyDescent="0.3">
      <c r="B5" s="48">
        <v>10</v>
      </c>
      <c r="C5" s="1" t="s">
        <v>60</v>
      </c>
      <c r="D5" t="s">
        <v>61</v>
      </c>
    </row>
    <row r="6" spans="2:4" x14ac:dyDescent="0.3">
      <c r="B6" s="48">
        <v>8</v>
      </c>
      <c r="C6" s="1" t="s">
        <v>60</v>
      </c>
      <c r="D6" t="s">
        <v>62</v>
      </c>
    </row>
    <row r="7" spans="2:4" x14ac:dyDescent="0.3">
      <c r="B7" s="48">
        <v>4200</v>
      </c>
      <c r="C7" s="1" t="s">
        <v>63</v>
      </c>
      <c r="D7" t="s">
        <v>64</v>
      </c>
    </row>
    <row r="8" spans="2:4" x14ac:dyDescent="0.3">
      <c r="B8" s="48">
        <v>0.8</v>
      </c>
      <c r="C8" s="1" t="s">
        <v>11</v>
      </c>
      <c r="D8" t="s">
        <v>65</v>
      </c>
    </row>
    <row r="9" spans="2:4" x14ac:dyDescent="0.3">
      <c r="B9" s="48">
        <v>10</v>
      </c>
      <c r="C9" s="1" t="s">
        <v>7</v>
      </c>
      <c r="D9" t="s">
        <v>66</v>
      </c>
    </row>
    <row r="10" spans="2:4" x14ac:dyDescent="0.3">
      <c r="B10" s="48">
        <v>426.608</v>
      </c>
      <c r="C10" s="1" t="s">
        <v>55</v>
      </c>
      <c r="D10" t="s">
        <v>67</v>
      </c>
    </row>
    <row r="11" spans="2:4" x14ac:dyDescent="0.3">
      <c r="B11" s="48">
        <v>60</v>
      </c>
      <c r="C11" s="1" t="s">
        <v>7</v>
      </c>
      <c r="D11" t="s">
        <v>90</v>
      </c>
    </row>
    <row r="12" spans="2:4" x14ac:dyDescent="0.3">
      <c r="B12" s="48">
        <v>45</v>
      </c>
      <c r="C12" s="1" t="s">
        <v>7</v>
      </c>
      <c r="D12" t="s">
        <v>94</v>
      </c>
    </row>
    <row r="13" spans="2:4" x14ac:dyDescent="0.3">
      <c r="B13" s="48">
        <v>45</v>
      </c>
      <c r="C13" s="1" t="s">
        <v>7</v>
      </c>
      <c r="D13" t="s">
        <v>96</v>
      </c>
    </row>
    <row r="15" spans="2:4" x14ac:dyDescent="0.3">
      <c r="B15" s="48">
        <v>164</v>
      </c>
      <c r="C15" s="1" t="s">
        <v>97</v>
      </c>
      <c r="D15" t="s">
        <v>98</v>
      </c>
    </row>
  </sheetData>
  <conditionalFormatting sqref="B4:B11 B13:B23">
    <cfRule type="notContainsBlanks" dxfId="1" priority="2">
      <formula>LEN(TRIM(B4))&gt;0</formula>
    </cfRule>
  </conditionalFormatting>
  <conditionalFormatting sqref="B12">
    <cfRule type="notContainsBlanks" dxfId="0" priority="1">
      <formula>LEN(TRIM(B12))&gt;0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Feuilles de calcul</vt:lpstr>
      </vt:variant>
      <vt:variant>
        <vt:i4>4</vt:i4>
      </vt:variant>
      <vt:variant>
        <vt:lpstr>Graphiques</vt:lpstr>
      </vt:variant>
      <vt:variant>
        <vt:i4>7</vt:i4>
      </vt:variant>
      <vt:variant>
        <vt:lpstr>Plages nommées</vt:lpstr>
      </vt:variant>
      <vt:variant>
        <vt:i4>6</vt:i4>
      </vt:variant>
    </vt:vector>
  </HeadingPairs>
  <TitlesOfParts>
    <vt:vector size="17" baseType="lpstr">
      <vt:lpstr>Test</vt:lpstr>
      <vt:lpstr>Meas</vt:lpstr>
      <vt:lpstr>Data</vt:lpstr>
      <vt:lpstr>Annex</vt:lpstr>
      <vt:lpstr>3.1</vt:lpstr>
      <vt:lpstr>3.2</vt:lpstr>
      <vt:lpstr>3.3</vt:lpstr>
      <vt:lpstr>3.4</vt:lpstr>
      <vt:lpstr>3.5</vt:lpstr>
      <vt:lpstr>3.6</vt:lpstr>
      <vt:lpstr>3.7</vt:lpstr>
      <vt:lpstr>der</vt:lpstr>
      <vt:lpstr>FirstX</vt:lpstr>
      <vt:lpstr>FirstY</vt:lpstr>
      <vt:lpstr>LastX</vt:lpstr>
      <vt:lpstr>LastY</vt:lpstr>
      <vt:lpstr>prem</vt:lpstr>
    </vt:vector>
  </TitlesOfParts>
  <Manager>Fabien Dumont</Manager>
  <Company>Fire Testing lab - University of Liege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LabADAPT (Lab Automatic Data Acquisition and Processing Tool)</dc:title>
  <dc:creator>Fabien</dc:creator>
  <dc:description>Version 1.0.17/10/28</dc:description>
  <cp:lastModifiedBy>Fabien</cp:lastModifiedBy>
  <dcterms:created xsi:type="dcterms:W3CDTF">2017-05-19T12:40:05Z</dcterms:created>
  <dcterms:modified xsi:type="dcterms:W3CDTF">2019-05-03T07:19:52Z</dcterms:modified>
</cp:coreProperties>
</file>